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codeName="ThisWorkbook" defaultThemeVersion="202300"/>
  <xr:revisionPtr revIDLastSave="1" documentId="8_{D6DB73D2-3EDB-4910-9432-DB5A56ECD6BE}" xr6:coauthVersionLast="47" xr6:coauthVersionMax="47" xr10:uidLastSave="{98AEF419-87DD-4903-8313-A531D88F1710}"/>
  <bookViews>
    <workbookView xWindow="-108" yWindow="-108" windowWidth="23256" windowHeight="12456" xr2:uid="{C7DB68D5-F1AB-4BD1-ABEE-9EC85C849257}"/>
  </bookViews>
  <sheets>
    <sheet name="社会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2" l="1"/>
  <c r="D64" i="2" s="1"/>
  <c r="C65" i="2"/>
  <c r="D65" i="2" s="1"/>
  <c r="C66" i="2"/>
  <c r="D66" i="2" s="1"/>
  <c r="C67" i="2"/>
  <c r="C68" i="2"/>
  <c r="D68" i="2" s="1"/>
  <c r="C69" i="2"/>
  <c r="D67" i="2" s="1"/>
  <c r="H35" i="2"/>
  <c r="G35" i="2"/>
  <c r="F35" i="2"/>
  <c r="E35" i="2"/>
  <c r="D69" i="2" l="1"/>
  <c r="H85" i="2" l="1"/>
  <c r="G181" i="2" l="1"/>
  <c r="G180" i="2"/>
  <c r="G178" i="2"/>
  <c r="G177" i="2"/>
  <c r="G176" i="2"/>
  <c r="G175" i="2"/>
  <c r="G174" i="2"/>
</calcChain>
</file>

<file path=xl/sharedStrings.xml><?xml version="1.0" encoding="utf-8"?>
<sst xmlns="http://schemas.openxmlformats.org/spreadsheetml/2006/main" count="449" uniqueCount="292">
  <si>
    <t>人事関連データ</t>
    <rPh sb="0" eb="4">
      <t>ジンジカンレン</t>
    </rPh>
    <phoneticPr fontId="1"/>
  </si>
  <si>
    <t>従業員数（単体）</t>
    <rPh sb="5" eb="7">
      <t>タンタイ</t>
    </rPh>
    <phoneticPr fontId="1"/>
  </si>
  <si>
    <t>従業員数（連結ベース）</t>
    <rPh sb="5" eb="7">
      <t>レンケツ</t>
    </rPh>
    <phoneticPr fontId="1"/>
  </si>
  <si>
    <t>2025年度地域別従業員数</t>
    <phoneticPr fontId="1"/>
  </si>
  <si>
    <t>管理職登用状況</t>
  </si>
  <si>
    <t>役員登用状況</t>
  </si>
  <si>
    <t>従業員の構成</t>
  </si>
  <si>
    <t>新卒採用者数</t>
  </si>
  <si>
    <t>キャリア採用者数</t>
    <phoneticPr fontId="1"/>
  </si>
  <si>
    <t>給与水準</t>
  </si>
  <si>
    <t>労働時間と有給休暇取得率</t>
  </si>
  <si>
    <t>育児休業取得者数</t>
  </si>
  <si>
    <t>育児休業復帰後定着率</t>
  </si>
  <si>
    <t>ワークライフバランスに関する主な制度利用者数</t>
  </si>
  <si>
    <t>障がい者雇用の推移</t>
    <phoneticPr fontId="1"/>
  </si>
  <si>
    <t>2025年度人事本部主催の研修実績</t>
    <phoneticPr fontId="1"/>
  </si>
  <si>
    <t>災害度数率（災害発生頻度）</t>
  </si>
  <si>
    <t>稼働停止件数、及びそれにともなう労働損失日</t>
  </si>
  <si>
    <t>社員持株会</t>
  </si>
  <si>
    <t>社会貢献活動実績</t>
  </si>
  <si>
    <t>↑</t>
    <phoneticPr fontId="1"/>
  </si>
  <si>
    <t>従業員数（人）</t>
    <rPh sb="5" eb="6">
      <t>ヒト</t>
    </rPh>
    <phoneticPr fontId="1"/>
  </si>
  <si>
    <t>単体</t>
    <phoneticPr fontId="1"/>
  </si>
  <si>
    <t>（年度）</t>
    <rPh sb="1" eb="3">
      <t>ネンド</t>
    </rPh>
    <phoneticPr fontId="1"/>
  </si>
  <si>
    <t>従業員数</t>
    <phoneticPr fontId="1"/>
  </si>
  <si>
    <t>正規</t>
    <rPh sb="0" eb="2">
      <t>セイキ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</si>
  <si>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</si>
  <si>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</si>
  <si>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合計</t>
    <rPh sb="0" eb="2">
      <t>ゴウケイ</t>
    </rPh>
    <phoneticPr fontId="1"/>
  </si>
  <si>
    <t>非正規</t>
    <rPh sb="0" eb="1">
      <t>ヒ</t>
    </rPh>
    <rPh sb="1" eb="3">
      <t>セイキ</t>
    </rPh>
    <phoneticPr fontId="1"/>
  </si>
  <si>
    <t>うちパートタイマ―</t>
    <phoneticPr fontId="1"/>
  </si>
  <si>
    <t>総合計</t>
    <rPh sb="0" eb="1">
      <t>ソウ</t>
    </rPh>
    <rPh sb="1" eb="3">
      <t>ゴウケイ</t>
    </rPh>
    <phoneticPr fontId="1"/>
  </si>
  <si>
    <t>連結ベース</t>
    <rPh sb="0" eb="2">
      <t>レンケツ</t>
    </rPh>
    <phoneticPr fontId="1"/>
  </si>
  <si>
    <t>従業員数</t>
    <rPh sb="0" eb="3">
      <t>ジュウギョウイン</t>
    </rPh>
    <rPh sb="3" eb="4">
      <t>スウ</t>
    </rPh>
    <phoneticPr fontId="1"/>
  </si>
  <si>
    <t>　非正規従業員比率</t>
    <rPh sb="1" eb="2">
      <t>ヒ</t>
    </rPh>
    <rPh sb="2" eb="4">
      <t>セイキ</t>
    </rPh>
    <rPh sb="4" eb="7">
      <t>ジュウギョウイン</t>
    </rPh>
    <rPh sb="7" eb="9">
      <t>ヒリツ</t>
    </rPh>
    <phoneticPr fontId="1"/>
  </si>
  <si>
    <t>地域別</t>
    <rPh sb="0" eb="2">
      <t>チイキ</t>
    </rPh>
    <rPh sb="2" eb="3">
      <t>ベツ</t>
    </rPh>
    <phoneticPr fontId="1"/>
  </si>
  <si>
    <t>日本</t>
    <rPh sb="0" eb="2">
      <t>ニホン</t>
    </rPh>
    <phoneticPr fontId="1"/>
  </si>
  <si>
    <t>ー</t>
  </si>
  <si>
    <t>アジア</t>
    <phoneticPr fontId="1"/>
  </si>
  <si>
    <t>北米</t>
    <rPh sb="0" eb="2">
      <t>ホクベイ</t>
    </rPh>
    <phoneticPr fontId="1"/>
  </si>
  <si>
    <t>欧州</t>
    <rPh sb="0" eb="2">
      <t>オウシュウ</t>
    </rPh>
    <phoneticPr fontId="1"/>
  </si>
  <si>
    <t>豪州ほか</t>
    <rPh sb="0" eb="2">
      <t>ゴウシュウ</t>
    </rPh>
    <phoneticPr fontId="1"/>
  </si>
  <si>
    <t>（各年度末日時点）</t>
    <phoneticPr fontId="1"/>
  </si>
  <si>
    <t>※ 2023年度から非正規従業員（パートタイマー、期間社員、派遣社員等）は年間の平均人員で表示しています。</t>
    <phoneticPr fontId="1"/>
  </si>
  <si>
    <t>連結ベース</t>
    <phoneticPr fontId="1"/>
  </si>
  <si>
    <t>管理職登用状況（※）</t>
    <phoneticPr fontId="1"/>
  </si>
  <si>
    <t>単体</t>
    <rPh sb="0" eb="2">
      <t>タンタイ</t>
    </rPh>
    <phoneticPr fontId="1"/>
  </si>
  <si>
    <t>人数</t>
    <rPh sb="0" eb="2">
      <t>ニンズウ</t>
    </rPh>
    <phoneticPr fontId="1"/>
  </si>
  <si>
    <t xml:space="preserve"> 1,512人</t>
  </si>
  <si>
    <t xml:space="preserve"> 1,515人</t>
  </si>
  <si>
    <t xml:space="preserve"> 1,574人</t>
  </si>
  <si>
    <t>1,600人</t>
    <rPh sb="5" eb="6">
      <t>ニン</t>
    </rPh>
    <phoneticPr fontId="1"/>
  </si>
  <si>
    <t xml:space="preserve"> 81人</t>
  </si>
  <si>
    <t xml:space="preserve"> 98人</t>
  </si>
  <si>
    <t xml:space="preserve"> 106人</t>
  </si>
  <si>
    <t>109人</t>
    <rPh sb="3" eb="4">
      <t>ニン</t>
    </rPh>
    <phoneticPr fontId="1"/>
  </si>
  <si>
    <t>1,593人</t>
  </si>
  <si>
    <t xml:space="preserve"> 1,613人</t>
  </si>
  <si>
    <t xml:space="preserve"> 1,680人</t>
  </si>
  <si>
    <t>1,709人</t>
    <rPh sb="5" eb="6">
      <t>ニン</t>
    </rPh>
    <phoneticPr fontId="1"/>
  </si>
  <si>
    <t>女性比率</t>
    <rPh sb="0" eb="2">
      <t>ジョセイ</t>
    </rPh>
    <rPh sb="2" eb="4">
      <t>ヒリツ</t>
    </rPh>
    <phoneticPr fontId="1"/>
  </si>
  <si>
    <t>※ 3月末時点。比率は単体の従業員数に基づき、全管理職に執行役員を含め算出。</t>
    <phoneticPr fontId="1"/>
  </si>
  <si>
    <t xml:space="preserve"> 22人</t>
  </si>
  <si>
    <t xml:space="preserve"> 21人</t>
  </si>
  <si>
    <t xml:space="preserve"> 19人</t>
  </si>
  <si>
    <t>18人</t>
    <rPh sb="2" eb="3">
      <t>ニン</t>
    </rPh>
    <phoneticPr fontId="1"/>
  </si>
  <si>
    <t xml:space="preserve"> 2人 </t>
  </si>
  <si>
    <t>2人</t>
  </si>
  <si>
    <t xml:space="preserve"> 3人</t>
  </si>
  <si>
    <t>従業員の構成</t>
    <phoneticPr fontId="1"/>
  </si>
  <si>
    <t>平均年齢</t>
    <rPh sb="0" eb="2">
      <t>ヘイキン</t>
    </rPh>
    <rPh sb="2" eb="4">
      <t>ネンレイ</t>
    </rPh>
    <phoneticPr fontId="1"/>
  </si>
  <si>
    <t xml:space="preserve">41.9歳 </t>
  </si>
  <si>
    <t>42.3歳</t>
  </si>
  <si>
    <t xml:space="preserve"> 42.5歳</t>
  </si>
  <si>
    <t xml:space="preserve"> 38.5歳 </t>
  </si>
  <si>
    <t>38.8歳</t>
  </si>
  <si>
    <t xml:space="preserve"> 39.1歳</t>
  </si>
  <si>
    <t>平均勤続年数</t>
    <rPh sb="0" eb="2">
      <t>ヘイキン</t>
    </rPh>
    <rPh sb="2" eb="4">
      <t>キンゾク</t>
    </rPh>
    <rPh sb="4" eb="6">
      <t>ネンスウ</t>
    </rPh>
    <rPh sb="5" eb="6">
      <t>スウ</t>
    </rPh>
    <phoneticPr fontId="1"/>
  </si>
  <si>
    <t xml:space="preserve"> 15.9年</t>
  </si>
  <si>
    <t xml:space="preserve"> 15.8年</t>
  </si>
  <si>
    <t xml:space="preserve"> 11.7年</t>
  </si>
  <si>
    <t xml:space="preserve"> 11.9年 </t>
  </si>
  <si>
    <t>11.8年</t>
  </si>
  <si>
    <t>離職者数</t>
    <rPh sb="0" eb="3">
      <t>リショクシャ</t>
    </rPh>
    <rPh sb="3" eb="4">
      <t>スウ</t>
    </rPh>
    <phoneticPr fontId="1"/>
  </si>
  <si>
    <t>定年</t>
    <rPh sb="0" eb="2">
      <t>テイネン</t>
    </rPh>
    <phoneticPr fontId="1"/>
  </si>
  <si>
    <t xml:space="preserve"> 191人</t>
  </si>
  <si>
    <t xml:space="preserve"> 298人</t>
  </si>
  <si>
    <t xml:space="preserve"> 217人</t>
  </si>
  <si>
    <t>自己都合</t>
    <rPh sb="0" eb="2">
      <t>ジコ</t>
    </rPh>
    <rPh sb="2" eb="4">
      <t>ツゴウ</t>
    </rPh>
    <phoneticPr fontId="1"/>
  </si>
  <si>
    <t>418人</t>
  </si>
  <si>
    <t>392人</t>
  </si>
  <si>
    <t>354人</t>
  </si>
  <si>
    <t>（3.0％）</t>
  </si>
  <si>
    <t>（2.9％）</t>
  </si>
  <si>
    <t>（2.6％）</t>
  </si>
  <si>
    <t>（2.3％）</t>
  </si>
  <si>
    <t>会社都合</t>
    <rPh sb="0" eb="2">
      <t>カイシャ</t>
    </rPh>
    <rPh sb="2" eb="4">
      <t>ツゴウ</t>
    </rPh>
    <phoneticPr fontId="1"/>
  </si>
  <si>
    <t xml:space="preserve"> 10人</t>
  </si>
  <si>
    <t xml:space="preserve"> 13人 </t>
  </si>
  <si>
    <t>5人</t>
  </si>
  <si>
    <t>転籍などその他</t>
    <rPh sb="0" eb="2">
      <t>テンセキ</t>
    </rPh>
    <rPh sb="6" eb="7">
      <t>タ</t>
    </rPh>
    <phoneticPr fontId="1"/>
  </si>
  <si>
    <t xml:space="preserve">25人 </t>
  </si>
  <si>
    <t>36人</t>
  </si>
  <si>
    <t xml:space="preserve"> 25人</t>
  </si>
  <si>
    <t xml:space="preserve"> 644人</t>
  </si>
  <si>
    <t xml:space="preserve"> 739人 </t>
  </si>
  <si>
    <t>601人</t>
  </si>
  <si>
    <t>※自己都合離職率：年度末の在籍者数における1年間の離職者数</t>
    <phoneticPr fontId="1"/>
  </si>
  <si>
    <t>大卒・修士以上</t>
    <phoneticPr fontId="1"/>
  </si>
  <si>
    <t>短大・専門</t>
    <phoneticPr fontId="1"/>
  </si>
  <si>
    <t>高卒・ほか</t>
    <phoneticPr fontId="1"/>
  </si>
  <si>
    <t>女性</t>
    <phoneticPr fontId="1"/>
  </si>
  <si>
    <t>キャリア採用者数</t>
  </si>
  <si>
    <t>事務系</t>
    <rPh sb="0" eb="3">
      <t>ジムケイ</t>
    </rPh>
    <phoneticPr fontId="1"/>
  </si>
  <si>
    <t>技能系</t>
    <rPh sb="0" eb="2">
      <t>ギノウ</t>
    </rPh>
    <rPh sb="2" eb="3">
      <t>ケイ</t>
    </rPh>
    <phoneticPr fontId="1"/>
  </si>
  <si>
    <t>月給</t>
    <rPh sb="0" eb="2">
      <t>ゲッキュウ</t>
    </rPh>
    <phoneticPr fontId="1"/>
  </si>
  <si>
    <t>地域最低賃金との比較（※）</t>
    <rPh sb="0" eb="2">
      <t>チイキ</t>
    </rPh>
    <rPh sb="2" eb="4">
      <t>サイテイ</t>
    </rPh>
    <rPh sb="4" eb="6">
      <t>チンギン</t>
    </rPh>
    <rPh sb="8" eb="10">
      <t>ヒカク</t>
    </rPh>
    <phoneticPr fontId="1"/>
  </si>
  <si>
    <t>初任給</t>
    <rPh sb="0" eb="3">
      <t>ショニンキュウ</t>
    </rPh>
    <phoneticPr fontId="1"/>
  </si>
  <si>
    <t>高卒事技</t>
    <phoneticPr fontId="1"/>
  </si>
  <si>
    <t>高卒技能</t>
    <phoneticPr fontId="1"/>
  </si>
  <si>
    <t xml:space="preserve">高専 </t>
    <phoneticPr fontId="1"/>
  </si>
  <si>
    <t xml:space="preserve">短大 </t>
    <phoneticPr fontId="1"/>
  </si>
  <si>
    <t>大卒</t>
    <phoneticPr fontId="1"/>
  </si>
  <si>
    <t xml:space="preserve">院卒（修士） </t>
    <phoneticPr fontId="1"/>
  </si>
  <si>
    <t>院卒（博士）</t>
    <phoneticPr fontId="1"/>
  </si>
  <si>
    <t>業績連動報酬の比率</t>
    <phoneticPr fontId="1"/>
  </si>
  <si>
    <t>本部長</t>
  </si>
  <si>
    <t>最大で年俸の42％</t>
  </si>
  <si>
    <t>部長</t>
  </si>
  <si>
    <t>最大で年俸の32％</t>
  </si>
  <si>
    <t xml:space="preserve">マネージャー </t>
    <phoneticPr fontId="1"/>
  </si>
  <si>
    <t>最大で年俸の22％</t>
  </si>
  <si>
    <t>※</t>
    <phoneticPr fontId="1"/>
  </si>
  <si>
    <t>最低賃金は2026年4月時点の高卒が愛知県の最低賃金（1,140円／時）より、高卒以外が東京都の最低賃
金（1,226円／時）より、それぞれ1か月20.3日、8時間労働として算出</t>
    <phoneticPr fontId="1"/>
  </si>
  <si>
    <t>なお、給与水準については職務区分に応じた体系であるため、同一職務における人種や国籍、性別などによる
給与格差はありません</t>
    <phoneticPr fontId="1"/>
  </si>
  <si>
    <t>2025年度</t>
    <rPh sb="4" eb="6">
      <t>ネンド</t>
    </rPh>
    <phoneticPr fontId="1"/>
  </si>
  <si>
    <t>全従業員の平均給与</t>
    <phoneticPr fontId="1"/>
  </si>
  <si>
    <t>（年収）</t>
    <phoneticPr fontId="1"/>
  </si>
  <si>
    <t>男性の給与に対する女性の給与の比率</t>
    <phoneticPr fontId="1"/>
  </si>
  <si>
    <t>労働時間と有給休暇取得率</t>
    <phoneticPr fontId="1"/>
  </si>
  <si>
    <t xml:space="preserve"> 一人あたりの</t>
    <phoneticPr fontId="1"/>
  </si>
  <si>
    <t>年間総労働時間</t>
    <phoneticPr fontId="1"/>
  </si>
  <si>
    <t>所定外労働時間</t>
    <phoneticPr fontId="1"/>
  </si>
  <si>
    <t>年次有給休暇</t>
  </si>
  <si>
    <t xml:space="preserve">取得率（※） </t>
    <phoneticPr fontId="1"/>
  </si>
  <si>
    <t>年次有給休暇 当年度取得日数（前年度繰越分＋当年度付与分）</t>
    <phoneticPr fontId="1"/>
  </si>
  <si>
    <t>×100</t>
    <phoneticPr fontId="1"/>
  </si>
  <si>
    <t>年次有給休暇 当年度付与分日数</t>
    <phoneticPr fontId="1"/>
  </si>
  <si>
    <t>育児休業取得者数</t>
    <rPh sb="0" eb="2">
      <t>イクジ</t>
    </rPh>
    <rPh sb="2" eb="4">
      <t>キュウギョウ</t>
    </rPh>
    <rPh sb="4" eb="7">
      <t>シュトクシャ</t>
    </rPh>
    <rPh sb="7" eb="8">
      <t>スウ</t>
    </rPh>
    <phoneticPr fontId="1"/>
  </si>
  <si>
    <t xml:space="preserve"> 88人</t>
  </si>
  <si>
    <t xml:space="preserve"> 128人</t>
  </si>
  <si>
    <t xml:space="preserve"> 126人</t>
  </si>
  <si>
    <t>201人</t>
    <rPh sb="3" eb="4">
      <t>ニン</t>
    </rPh>
    <phoneticPr fontId="1"/>
  </si>
  <si>
    <t xml:space="preserve"> 68人</t>
  </si>
  <si>
    <t xml:space="preserve"> 57人</t>
  </si>
  <si>
    <t xml:space="preserve"> 66人</t>
  </si>
  <si>
    <t>66人</t>
    <rPh sb="2" eb="3">
      <t>ニン</t>
    </rPh>
    <phoneticPr fontId="1"/>
  </si>
  <si>
    <t xml:space="preserve"> 156人</t>
  </si>
  <si>
    <t xml:space="preserve"> 185人 </t>
  </si>
  <si>
    <t>192人</t>
  </si>
  <si>
    <t>267人</t>
    <rPh sb="3" eb="4">
      <t>ニン</t>
    </rPh>
    <phoneticPr fontId="1"/>
  </si>
  <si>
    <t>復帰後定着率（※）</t>
    <phoneticPr fontId="1"/>
  </si>
  <si>
    <t xml:space="preserve"> 育児休業から復職した後、12カ月経過時点で在籍している従業員の総数</t>
    <phoneticPr fontId="1"/>
  </si>
  <si>
    <t>前報告期間中に育児休業を終了した従業員の総数</t>
    <phoneticPr fontId="1"/>
  </si>
  <si>
    <t>ワークライフバランスに関する主な制度利用者数 (※1)</t>
    <phoneticPr fontId="1"/>
  </si>
  <si>
    <t>2025年度実績</t>
    <rPh sb="4" eb="6">
      <t>ネンド</t>
    </rPh>
    <rPh sb="6" eb="8">
      <t>ジッセキ</t>
    </rPh>
    <phoneticPr fontId="1"/>
  </si>
  <si>
    <t>育児</t>
    <rPh sb="0" eb="2">
      <t>イクジ</t>
    </rPh>
    <phoneticPr fontId="1"/>
  </si>
  <si>
    <t>妊娠期休業</t>
    <phoneticPr fontId="1"/>
  </si>
  <si>
    <t>ー</t>
    <phoneticPr fontId="1"/>
  </si>
  <si>
    <t xml:space="preserve">産前産後休業 </t>
    <phoneticPr fontId="1"/>
  </si>
  <si>
    <t xml:space="preserve">配偶者出産休暇 </t>
    <phoneticPr fontId="1"/>
  </si>
  <si>
    <t>介護</t>
    <rPh sb="0" eb="2">
      <t>カイゴ</t>
    </rPh>
    <phoneticPr fontId="1"/>
  </si>
  <si>
    <t>介護休業</t>
    <phoneticPr fontId="1"/>
  </si>
  <si>
    <t xml:space="preserve">短期の介護休業 </t>
    <phoneticPr fontId="1"/>
  </si>
  <si>
    <t>共通・ほか</t>
    <phoneticPr fontId="1"/>
  </si>
  <si>
    <t>短時間勤務（育児/介護）</t>
    <rPh sb="0" eb="3">
      <t>タンジカン</t>
    </rPh>
    <rPh sb="3" eb="5">
      <t>キンム</t>
    </rPh>
    <rPh sb="6" eb="8">
      <t>イクジ</t>
    </rPh>
    <rPh sb="9" eb="11">
      <t>カイゴ</t>
    </rPh>
    <phoneticPr fontId="1"/>
  </si>
  <si>
    <t>ライフプラン休業</t>
    <phoneticPr fontId="1"/>
  </si>
  <si>
    <t>積立休暇</t>
    <phoneticPr fontId="1"/>
  </si>
  <si>
    <t>再雇用制度</t>
    <phoneticPr fontId="1"/>
  </si>
  <si>
    <t>0人
(0)</t>
    <rPh sb="1" eb="2">
      <t>ニン</t>
    </rPh>
    <phoneticPr fontId="1"/>
  </si>
  <si>
    <t>3人
(0)</t>
    <rPh sb="1" eb="2">
      <t>ニン</t>
    </rPh>
    <phoneticPr fontId="1"/>
  </si>
  <si>
    <t>再雇用登録者数</t>
    <phoneticPr fontId="1"/>
  </si>
  <si>
    <t>（2025年度復帰実績）</t>
  </si>
  <si>
    <t>帯同休業</t>
    <phoneticPr fontId="1"/>
  </si>
  <si>
    <t>1人
(0)</t>
    <rPh sb="1" eb="2">
      <t>ニン</t>
    </rPh>
    <phoneticPr fontId="1"/>
  </si>
  <si>
    <t>17人
(7)</t>
    <rPh sb="2" eb="3">
      <t>ニン</t>
    </rPh>
    <phoneticPr fontId="1"/>
  </si>
  <si>
    <t>18人
(7)</t>
    <rPh sb="2" eb="3">
      <t>ヒト</t>
    </rPh>
    <phoneticPr fontId="1"/>
  </si>
  <si>
    <t>※1 単体従業員のうち非正規従業員を除いた利用実績</t>
    <phoneticPr fontId="1"/>
  </si>
  <si>
    <t>※2 育児休業取得者には出生時育児休業取得者を含む</t>
    <rPh sb="3" eb="5">
      <t>イクジ</t>
    </rPh>
    <rPh sb="5" eb="7">
      <t>キュウギョウ</t>
    </rPh>
    <rPh sb="7" eb="9">
      <t>シュトク</t>
    </rPh>
    <rPh sb="9" eb="10">
      <t>シャ</t>
    </rPh>
    <rPh sb="12" eb="19">
      <t>シュッショウジイクジキュウギョウ</t>
    </rPh>
    <rPh sb="19" eb="21">
      <t>シュトク</t>
    </rPh>
    <rPh sb="21" eb="22">
      <t>シャ</t>
    </rPh>
    <rPh sb="23" eb="24">
      <t>フク</t>
    </rPh>
    <phoneticPr fontId="1"/>
  </si>
  <si>
    <t>※3  2025年4月1日時点のフレックスタイムを利用可能な実在社員数(管理職を含む）</t>
    <rPh sb="36" eb="38">
      <t>カンリ</t>
    </rPh>
    <rPh sb="38" eb="39">
      <t>ショク</t>
    </rPh>
    <rPh sb="40" eb="41">
      <t>フク</t>
    </rPh>
    <phoneticPr fontId="1"/>
  </si>
  <si>
    <t>単体＋特例子会社「三菱自動車ウイング株式会社」</t>
    <rPh sb="0" eb="2">
      <t>タンタイ</t>
    </rPh>
    <rPh sb="18" eb="22">
      <t>カブシキガイシャ</t>
    </rPh>
    <phoneticPr fontId="1"/>
  </si>
  <si>
    <t>（年）</t>
    <rPh sb="1" eb="2">
      <t>ネン</t>
    </rPh>
    <phoneticPr fontId="1"/>
  </si>
  <si>
    <t>障がい者雇用人数(4月時点)</t>
    <rPh sb="10" eb="11">
      <t>ガツ</t>
    </rPh>
    <rPh sb="11" eb="13">
      <t>ジテン</t>
    </rPh>
    <phoneticPr fontId="1"/>
  </si>
  <si>
    <t>雇用率</t>
    <rPh sb="0" eb="2">
      <t>コヨウ</t>
    </rPh>
    <rPh sb="2" eb="3">
      <t>リツ</t>
    </rPh>
    <phoneticPr fontId="1"/>
  </si>
  <si>
    <t>雇用者数及び雇用率は、「障害者の雇用の促進等に関する法律」に則り、重度の身体若しくは知的障がいのあ
る人の1人の雇用をもって「2人」とみなす</t>
    <phoneticPr fontId="1"/>
  </si>
  <si>
    <t>短時間労働者は、原則、1人の雇用をもって「0.5人」とみなす
ただし、重度の身体若しくは知的障がいのある人は「1人」とみなす</t>
    <phoneticPr fontId="1"/>
  </si>
  <si>
    <r>
      <t>2025</t>
    </r>
    <r>
      <rPr>
        <b/>
        <sz val="11"/>
        <rFont val="ＭＳ ゴシック"/>
        <family val="3"/>
        <charset val="128"/>
      </rPr>
      <t>年度研修実績（※</t>
    </r>
    <r>
      <rPr>
        <b/>
        <sz val="11"/>
        <rFont val="Aptos Narrow"/>
        <family val="2"/>
      </rPr>
      <t>1</t>
    </r>
    <r>
      <rPr>
        <b/>
        <sz val="11"/>
        <rFont val="ＭＳ ゴシック"/>
        <family val="3"/>
        <charset val="128"/>
      </rPr>
      <t>）</t>
    </r>
    <phoneticPr fontId="1"/>
  </si>
  <si>
    <t xml:space="preserve">年間受講者数（延べ） </t>
    <phoneticPr fontId="1"/>
  </si>
  <si>
    <t>393,501人</t>
    <rPh sb="7" eb="8">
      <t>ニン</t>
    </rPh>
    <phoneticPr fontId="1"/>
  </si>
  <si>
    <t>年間総受講時間</t>
    <phoneticPr fontId="1"/>
  </si>
  <si>
    <t>380634.87時間</t>
    <rPh sb="9" eb="11">
      <t>ジカン</t>
    </rPh>
    <phoneticPr fontId="1"/>
  </si>
  <si>
    <t>年間総研修費用</t>
    <phoneticPr fontId="1"/>
  </si>
  <si>
    <t>512,183,108円</t>
    <rPh sb="11" eb="12">
      <t>エン</t>
    </rPh>
    <phoneticPr fontId="1"/>
  </si>
  <si>
    <t>従業員1人あたりの受講時間・日（※2）</t>
  </si>
  <si>
    <t>27.8時間・3.48日</t>
    <rPh sb="4" eb="6">
      <t>ジカン</t>
    </rPh>
    <rPh sb="11" eb="12">
      <t>ニチ</t>
    </rPh>
    <phoneticPr fontId="1"/>
  </si>
  <si>
    <t>従業員1人あたりの研修費用（※3）</t>
  </si>
  <si>
    <t>37,407円</t>
    <rPh sb="6" eb="7">
      <t>エン</t>
    </rPh>
    <phoneticPr fontId="1"/>
  </si>
  <si>
    <t>※1</t>
    <phoneticPr fontId="1"/>
  </si>
  <si>
    <t>人事本部主催研修・部門独自研修（一部）</t>
  </si>
  <si>
    <t>※2</t>
    <phoneticPr fontId="1"/>
  </si>
  <si>
    <t>年間総受講時間／単体正規従業員数（年度平均）</t>
  </si>
  <si>
    <t>※3</t>
  </si>
  <si>
    <t>年間総研修費用／単体正規従業員数（年度平均）</t>
  </si>
  <si>
    <t xml:space="preserve">全災害度数率（※1） </t>
  </si>
  <si>
    <t>休業度数率（※2）</t>
  </si>
  <si>
    <t>延べ100万労働時間あたりの休業・不休業災害件数</t>
    <phoneticPr fontId="1"/>
  </si>
  <si>
    <t>延べ100万労働時間あたりの休業災害件数</t>
    <phoneticPr fontId="1"/>
  </si>
  <si>
    <t>稼働停止件数、及びそれにともなう労働損失日</t>
    <phoneticPr fontId="1"/>
  </si>
  <si>
    <t>稼働停止件数</t>
    <phoneticPr fontId="1"/>
  </si>
  <si>
    <t>総停止日数</t>
    <phoneticPr fontId="1"/>
  </si>
  <si>
    <t>2026年3月時点</t>
    <phoneticPr fontId="1"/>
  </si>
  <si>
    <t xml:space="preserve">社員持株会　会員数 </t>
    <phoneticPr fontId="1"/>
  </si>
  <si>
    <t>入会率</t>
    <phoneticPr fontId="1"/>
  </si>
  <si>
    <t xml:space="preserve">保有株数 </t>
    <phoneticPr fontId="1"/>
  </si>
  <si>
    <t>社会貢献活動実績</t>
    <rPh sb="0" eb="2">
      <t>シャカイ</t>
    </rPh>
    <rPh sb="2" eb="4">
      <t>コウケン</t>
    </rPh>
    <rPh sb="4" eb="6">
      <t>カツドウ</t>
    </rPh>
    <rPh sb="6" eb="8">
      <t>ジッセキ</t>
    </rPh>
    <phoneticPr fontId="1"/>
  </si>
  <si>
    <t>連結</t>
    <rPh sb="0" eb="2">
      <t>レンケツ</t>
    </rPh>
    <phoneticPr fontId="1"/>
  </si>
  <si>
    <t>自治体との災害時協力協定の締結数</t>
    <rPh sb="0" eb="3">
      <t>ジチタイ</t>
    </rPh>
    <rPh sb="5" eb="7">
      <t>サイガイ</t>
    </rPh>
    <rPh sb="7" eb="8">
      <t>ジ</t>
    </rPh>
    <rPh sb="8" eb="10">
      <t>キョウリョク</t>
    </rPh>
    <rPh sb="10" eb="12">
      <t>キョウテイ</t>
    </rPh>
    <rPh sb="13" eb="15">
      <t>テイケツ</t>
    </rPh>
    <rPh sb="15" eb="16">
      <t>スウ</t>
    </rPh>
    <phoneticPr fontId="1"/>
  </si>
  <si>
    <t>延べ255件</t>
    <rPh sb="0" eb="1">
      <t>ノ</t>
    </rPh>
    <rPh sb="5" eb="6">
      <t>ケン</t>
    </rPh>
    <phoneticPr fontId="1"/>
  </si>
  <si>
    <t>延べ261件</t>
    <rPh sb="0" eb="1">
      <t>ノ</t>
    </rPh>
    <rPh sb="5" eb="6">
      <t>ケン</t>
    </rPh>
    <phoneticPr fontId="1"/>
  </si>
  <si>
    <t>社会貢献活動参加人数</t>
    <rPh sb="0" eb="2">
      <t>シャカイ</t>
    </rPh>
    <rPh sb="2" eb="4">
      <t>コウケン</t>
    </rPh>
    <rPh sb="4" eb="6">
      <t>カツドウ</t>
    </rPh>
    <rPh sb="6" eb="8">
      <t>サンカ</t>
    </rPh>
    <rPh sb="8" eb="10">
      <t>ニンズウ</t>
    </rPh>
    <phoneticPr fontId="1"/>
  </si>
  <si>
    <t>延べ61,475人</t>
    <rPh sb="0" eb="1">
      <t>ノ</t>
    </rPh>
    <rPh sb="8" eb="9">
      <t>ニン</t>
    </rPh>
    <phoneticPr fontId="1"/>
  </si>
  <si>
    <t>延べ54,035人</t>
    <rPh sb="0" eb="1">
      <t>ノ</t>
    </rPh>
    <rPh sb="8" eb="9">
      <t>ニン</t>
    </rPh>
    <phoneticPr fontId="1"/>
  </si>
  <si>
    <t>社会貢献活動時間（就業時間内の活動）</t>
    <rPh sb="0" eb="2">
      <t>シャカイ</t>
    </rPh>
    <rPh sb="2" eb="4">
      <t>コウケン</t>
    </rPh>
    <rPh sb="4" eb="6">
      <t>カツドウ</t>
    </rPh>
    <rPh sb="6" eb="8">
      <t>ジカン</t>
    </rPh>
    <rPh sb="9" eb="11">
      <t>シュウギョウ</t>
    </rPh>
    <rPh sb="11" eb="13">
      <t>ジカン</t>
    </rPh>
    <rPh sb="13" eb="14">
      <t>ナイ</t>
    </rPh>
    <rPh sb="15" eb="17">
      <t>カツドウ</t>
    </rPh>
    <phoneticPr fontId="1"/>
  </si>
  <si>
    <t>50,178時間</t>
    <rPh sb="6" eb="8">
      <t>ジカン</t>
    </rPh>
    <phoneticPr fontId="1"/>
  </si>
  <si>
    <t>48,515時間</t>
    <rPh sb="6" eb="8">
      <t>ジカン</t>
    </rPh>
    <phoneticPr fontId="1"/>
  </si>
  <si>
    <t>（単位：百万円）</t>
    <rPh sb="1" eb="3">
      <t>タンイ</t>
    </rPh>
    <rPh sb="4" eb="6">
      <t>ヒャクマン</t>
    </rPh>
    <rPh sb="6" eb="7">
      <t>エン</t>
    </rPh>
    <phoneticPr fontId="1"/>
  </si>
  <si>
    <t>金額</t>
    <rPh sb="0" eb="2">
      <t>キンガク</t>
    </rPh>
    <phoneticPr fontId="1"/>
  </si>
  <si>
    <t>地域社会</t>
    <rPh sb="0" eb="2">
      <t>チイキ</t>
    </rPh>
    <rPh sb="2" eb="4">
      <t>シャカイ</t>
    </rPh>
    <phoneticPr fontId="1"/>
  </si>
  <si>
    <t>交通安全</t>
    <rPh sb="0" eb="2">
      <t>コウツウ</t>
    </rPh>
    <rPh sb="2" eb="4">
      <t>アンゼン</t>
    </rPh>
    <phoneticPr fontId="1"/>
  </si>
  <si>
    <t>環境</t>
    <rPh sb="0" eb="2">
      <t>カンキョウ</t>
    </rPh>
    <phoneticPr fontId="1"/>
  </si>
  <si>
    <t>人</t>
    <rPh sb="0" eb="1">
      <t>ヒト</t>
    </rPh>
    <phoneticPr fontId="1"/>
  </si>
  <si>
    <t>被災地・新型コロナウイルス感染症対策支援</t>
    <rPh sb="0" eb="3">
      <t>ヒサイチ</t>
    </rPh>
    <rPh sb="4" eb="6">
      <t>シンガタ</t>
    </rPh>
    <rPh sb="13" eb="16">
      <t>カンセンショウ</t>
    </rPh>
    <rPh sb="16" eb="18">
      <t>タイサク</t>
    </rPh>
    <rPh sb="18" eb="20">
      <t>シエン</t>
    </rPh>
    <phoneticPr fontId="1"/>
  </si>
  <si>
    <t>支出額合計</t>
    <rPh sb="0" eb="3">
      <t>シシュツガク</t>
    </rPh>
    <rPh sb="3" eb="5">
      <t>ゴウケイ</t>
    </rPh>
    <phoneticPr fontId="1"/>
  </si>
  <si>
    <t>寄付金のほか、現物給付・施設開放などを金額換算したものを含む</t>
    <rPh sb="0" eb="3">
      <t>キフキン</t>
    </rPh>
    <rPh sb="7" eb="9">
      <t>ゲンブツ</t>
    </rPh>
    <rPh sb="9" eb="11">
      <t>キュウフ</t>
    </rPh>
    <rPh sb="12" eb="14">
      <t>シセツ</t>
    </rPh>
    <rPh sb="14" eb="16">
      <t>カイホウ</t>
    </rPh>
    <rPh sb="19" eb="21">
      <t>キンガク</t>
    </rPh>
    <rPh sb="21" eb="23">
      <t>カンサン</t>
    </rPh>
    <rPh sb="28" eb="29">
      <t>フク</t>
    </rPh>
    <phoneticPr fontId="1"/>
  </si>
  <si>
    <t>（自己都合離職率）（※）</t>
    <rPh sb="1" eb="3">
      <t>ジコ</t>
    </rPh>
    <rPh sb="3" eb="5">
      <t>ツゴウ</t>
    </rPh>
    <rPh sb="5" eb="8">
      <t>リショクリツ</t>
    </rPh>
    <phoneticPr fontId="1"/>
  </si>
  <si>
    <t>子の看護等休業</t>
    <rPh sb="4" eb="5">
      <t>トウ</t>
    </rPh>
    <phoneticPr fontId="1"/>
  </si>
  <si>
    <t>フレックスタイム（※3）</t>
    <phoneticPr fontId="1"/>
  </si>
  <si>
    <t>育児休業（※2）</t>
    <phoneticPr fontId="1"/>
  </si>
  <si>
    <t>2025年度の社会貢献支出額・内訳（※）</t>
    <rPh sb="4" eb="6">
      <t>ネンド</t>
    </rPh>
    <rPh sb="7" eb="9">
      <t>シャカイ</t>
    </rPh>
    <rPh sb="9" eb="11">
      <t>コウケン</t>
    </rPh>
    <rPh sb="11" eb="14">
      <t>シシュツガク</t>
    </rPh>
    <rPh sb="15" eb="17">
      <t>ウチワケ</t>
    </rPh>
    <phoneticPr fontId="1"/>
  </si>
  <si>
    <t>2025年度の社会貢献支出額・内訳</t>
    <phoneticPr fontId="1"/>
  </si>
  <si>
    <t>延べ273件</t>
    <rPh sb="0" eb="1">
      <t>ノ</t>
    </rPh>
    <phoneticPr fontId="1"/>
  </si>
  <si>
    <t>延べ43,134人</t>
  </si>
  <si>
    <t>63,059時間</t>
  </si>
  <si>
    <t xml:space="preserve"> 22人</t>
    <phoneticPr fontId="1"/>
  </si>
  <si>
    <t>2人</t>
    <phoneticPr fontId="1"/>
  </si>
  <si>
    <t xml:space="preserve"> 3人</t>
    <phoneticPr fontId="1"/>
  </si>
  <si>
    <t xml:space="preserve"> 42人</t>
    <phoneticPr fontId="1"/>
  </si>
  <si>
    <t xml:space="preserve"> 104人 </t>
    <phoneticPr fontId="1"/>
  </si>
  <si>
    <t>150人</t>
    <phoneticPr fontId="1"/>
  </si>
  <si>
    <t>16人</t>
    <phoneticPr fontId="1"/>
  </si>
  <si>
    <t xml:space="preserve"> 23人 </t>
    <phoneticPr fontId="1"/>
  </si>
  <si>
    <t>26人</t>
    <phoneticPr fontId="1"/>
  </si>
  <si>
    <t xml:space="preserve">5人 </t>
    <phoneticPr fontId="1"/>
  </si>
  <si>
    <t xml:space="preserve">2人 </t>
    <phoneticPr fontId="1"/>
  </si>
  <si>
    <t xml:space="preserve"> 5人</t>
    <phoneticPr fontId="1"/>
  </si>
  <si>
    <t>0人</t>
    <phoneticPr fontId="1"/>
  </si>
  <si>
    <t xml:space="preserve"> 54人 </t>
    <phoneticPr fontId="1"/>
  </si>
  <si>
    <t>74人</t>
    <phoneticPr fontId="1"/>
  </si>
  <si>
    <t>75人</t>
    <phoneticPr fontId="1"/>
  </si>
  <si>
    <t xml:space="preserve"> 1人</t>
    <phoneticPr fontId="1"/>
  </si>
  <si>
    <t xml:space="preserve"> 4人</t>
    <phoneticPr fontId="1"/>
  </si>
  <si>
    <t xml:space="preserve"> 101人</t>
    <phoneticPr fontId="1"/>
  </si>
  <si>
    <t xml:space="preserve"> 180人</t>
    <phoneticPr fontId="1"/>
  </si>
  <si>
    <t xml:space="preserve"> 227人</t>
    <phoneticPr fontId="1"/>
  </si>
  <si>
    <t xml:space="preserve"> 27人</t>
    <phoneticPr fontId="1"/>
  </si>
  <si>
    <t xml:space="preserve"> 29人</t>
    <phoneticPr fontId="1"/>
  </si>
  <si>
    <t>70人</t>
    <phoneticPr fontId="1"/>
  </si>
  <si>
    <t xml:space="preserve"> 248人</t>
    <phoneticPr fontId="1"/>
  </si>
  <si>
    <t xml:space="preserve"> 377人</t>
    <phoneticPr fontId="1"/>
  </si>
  <si>
    <t xml:space="preserve">14人 </t>
    <phoneticPr fontId="1"/>
  </si>
  <si>
    <t xml:space="preserve">56人 </t>
    <phoneticPr fontId="1"/>
  </si>
  <si>
    <t>68人</t>
    <phoneticPr fontId="1"/>
  </si>
  <si>
    <t xml:space="preserve"> 0人 </t>
    <phoneticPr fontId="1"/>
  </si>
  <si>
    <t>3人</t>
    <phoneticPr fontId="1"/>
  </si>
  <si>
    <t xml:space="preserve"> 380人</t>
    <phoneticPr fontId="1"/>
  </si>
  <si>
    <t>1,960.3時間</t>
    <phoneticPr fontId="1"/>
  </si>
  <si>
    <t>1,946.7時間</t>
    <phoneticPr fontId="1"/>
  </si>
  <si>
    <t>1,947.6時間</t>
    <phoneticPr fontId="1"/>
  </si>
  <si>
    <t>248.7時間</t>
    <phoneticPr fontId="1"/>
  </si>
  <si>
    <t>298.9時間</t>
    <phoneticPr fontId="1"/>
  </si>
  <si>
    <t>297.5時間</t>
    <phoneticPr fontId="1"/>
  </si>
  <si>
    <t>1980.9時間</t>
    <rPh sb="6" eb="8">
      <t>ジカン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</si>
</sst>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%"/>
    <numFmt numFmtId="177" formatCode="0.00_ "/>
    <numFmt numFmtId="178" formatCode="0_);[Red]\(0\)"/>
    <numFmt numFmtId="179" formatCode="yyyy/m/d;@"/>
    <numFmt numFmtId="180" formatCode="#,###,##0&quot;人&quot;"/>
    <numFmt numFmtId="181" formatCode="###.#&quot;歳&quot;"/>
    <numFmt numFmtId="182" formatCode="###.#&quot;年&quot;"/>
    <numFmt numFmtId="183" formatCode="#,###,##0&quot;円&quot;"/>
    <numFmt numFmtId="184" formatCode="###.#&quot;時間&quot;"/>
    <numFmt numFmtId="185" formatCode="#,###,##0&quot;株&quot;"/>
    <numFmt numFmtId="186" formatCode="#,###,##0.0&quot;人&quot;"/>
    <numFmt numFmtId="187" formatCode="&quot;最&quot;&quot;大&quot;&quot;で&quot;&quot;年&quot;&quot;俸&quot;&quot;の&quot;&quot;##&quot;\%"/>
    <numFmt numFmtId="188" formatCode="###.0&quot;年&quot;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rgb="FFB756D2"/>
      <name val="Meiryo UI"/>
      <family val="3"/>
    </font>
    <font>
      <b/>
      <sz val="11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name val="游ゴシック"/>
      <family val="2"/>
      <charset val="128"/>
      <scheme val="minor"/>
    </font>
    <font>
      <b/>
      <sz val="11"/>
      <name val="Aptos Narrow"/>
      <family val="2"/>
    </font>
    <font>
      <b/>
      <sz val="11"/>
      <name val="ＭＳ ゴシック"/>
      <family val="3"/>
      <charset val="128"/>
    </font>
    <font>
      <sz val="11"/>
      <color rgb="FF0070C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6" fillId="0" borderId="0" xfId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7" xfId="0" applyBorder="1">
      <alignment vertical="center"/>
    </xf>
    <xf numFmtId="176" fontId="0" fillId="0" borderId="0" xfId="0" applyNumberForma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2" borderId="4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5" xfId="0" applyFill="1" applyBorder="1">
      <alignment vertical="center"/>
    </xf>
    <xf numFmtId="0" fontId="0" fillId="0" borderId="15" xfId="0" applyBorder="1">
      <alignment vertical="center"/>
    </xf>
    <xf numFmtId="0" fontId="0" fillId="0" borderId="8" xfId="0" applyBorder="1">
      <alignment vertical="center"/>
    </xf>
    <xf numFmtId="176" fontId="0" fillId="0" borderId="1" xfId="0" applyNumberFormat="1" applyBorder="1" applyAlignment="1">
      <alignment horizontal="right" vertical="center"/>
    </xf>
    <xf numFmtId="0" fontId="7" fillId="0" borderId="0" xfId="0" applyFont="1">
      <alignment vertical="center"/>
    </xf>
    <xf numFmtId="10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2" borderId="1" xfId="0" applyFont="1" applyFill="1" applyBorder="1" applyAlignment="1">
      <alignment horizontal="center" vertical="center"/>
    </xf>
    <xf numFmtId="179" fontId="8" fillId="2" borderId="1" xfId="0" applyNumberFormat="1" applyFont="1" applyFill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3" xfId="0" applyFont="1" applyBorder="1">
      <alignment vertical="center"/>
    </xf>
    <xf numFmtId="0" fontId="8" fillId="2" borderId="5" xfId="0" applyFont="1" applyFill="1" applyBorder="1">
      <alignment vertical="center"/>
    </xf>
    <xf numFmtId="0" fontId="0" fillId="0" borderId="16" xfId="0" applyBorder="1">
      <alignment vertical="center"/>
    </xf>
    <xf numFmtId="0" fontId="0" fillId="2" borderId="17" xfId="0" applyFill="1" applyBorder="1">
      <alignment vertical="center"/>
    </xf>
    <xf numFmtId="0" fontId="0" fillId="0" borderId="18" xfId="0" applyBorder="1">
      <alignment vertical="center"/>
    </xf>
    <xf numFmtId="178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2" fillId="0" borderId="0" xfId="0" applyFont="1">
      <alignment vertical="center"/>
    </xf>
    <xf numFmtId="3" fontId="0" fillId="0" borderId="0" xfId="0" applyNumberFormat="1">
      <alignment vertical="center"/>
    </xf>
    <xf numFmtId="0" fontId="8" fillId="0" borderId="19" xfId="0" applyFont="1" applyBorder="1">
      <alignment vertical="center"/>
    </xf>
    <xf numFmtId="180" fontId="0" fillId="0" borderId="1" xfId="0" applyNumberFormat="1" applyBorder="1" applyAlignment="1">
      <alignment horizontal="right" vertical="center"/>
    </xf>
    <xf numFmtId="181" fontId="0" fillId="0" borderId="1" xfId="0" applyNumberFormat="1" applyBorder="1" applyAlignment="1">
      <alignment horizontal="right" vertical="center"/>
    </xf>
    <xf numFmtId="182" fontId="0" fillId="0" borderId="1" xfId="0" applyNumberFormat="1" applyBorder="1" applyAlignment="1">
      <alignment horizontal="right" vertical="center"/>
    </xf>
    <xf numFmtId="183" fontId="12" fillId="0" borderId="0" xfId="0" applyNumberFormat="1" applyFont="1" applyAlignment="1">
      <alignment horizontal="right" vertical="center"/>
    </xf>
    <xf numFmtId="180" fontId="12" fillId="0" borderId="1" xfId="0" applyNumberFormat="1" applyFont="1" applyBorder="1" applyAlignment="1">
      <alignment horizontal="right" vertical="center"/>
    </xf>
    <xf numFmtId="186" fontId="0" fillId="0" borderId="1" xfId="0" applyNumberFormat="1" applyBorder="1">
      <alignment vertical="center"/>
    </xf>
    <xf numFmtId="9" fontId="12" fillId="0" borderId="1" xfId="0" applyNumberFormat="1" applyFont="1" applyBorder="1">
      <alignment vertical="center"/>
    </xf>
    <xf numFmtId="180" fontId="12" fillId="0" borderId="19" xfId="0" applyNumberFormat="1" applyFont="1" applyBorder="1" applyAlignment="1">
      <alignment horizontal="right" vertical="center"/>
    </xf>
    <xf numFmtId="180" fontId="12" fillId="0" borderId="3" xfId="0" applyNumberFormat="1" applyFont="1" applyBorder="1" applyAlignment="1">
      <alignment horizontal="right" vertical="center"/>
    </xf>
    <xf numFmtId="9" fontId="12" fillId="0" borderId="3" xfId="0" applyNumberFormat="1" applyFont="1" applyBorder="1">
      <alignment vertical="center"/>
    </xf>
    <xf numFmtId="0" fontId="10" fillId="0" borderId="0" xfId="0" applyFont="1">
      <alignment vertical="center"/>
    </xf>
    <xf numFmtId="0" fontId="14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4" fillId="3" borderId="1" xfId="0" applyFont="1" applyFill="1" applyBorder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6" fillId="0" borderId="0" xfId="0" applyFont="1">
      <alignment vertical="center"/>
    </xf>
    <xf numFmtId="3" fontId="9" fillId="0" borderId="0" xfId="0" applyNumberFormat="1" applyFont="1">
      <alignment vertical="center"/>
    </xf>
    <xf numFmtId="188" fontId="0" fillId="0" borderId="1" xfId="0" applyNumberFormat="1" applyBorder="1" applyAlignment="1">
      <alignment horizontal="right" vertical="center"/>
    </xf>
    <xf numFmtId="0" fontId="18" fillId="0" borderId="0" xfId="0" applyFont="1">
      <alignment vertical="center"/>
    </xf>
    <xf numFmtId="0" fontId="3" fillId="0" borderId="4" xfId="0" applyFont="1" applyBorder="1">
      <alignment vertical="center"/>
    </xf>
    <xf numFmtId="0" fontId="12" fillId="0" borderId="1" xfId="0" applyFont="1" applyBorder="1" applyAlignment="1">
      <alignment horizontal="right" vertical="center"/>
    </xf>
    <xf numFmtId="0" fontId="12" fillId="2" borderId="5" xfId="0" applyFont="1" applyFill="1" applyBorder="1">
      <alignment vertical="center"/>
    </xf>
    <xf numFmtId="0" fontId="20" fillId="2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3" fontId="12" fillId="0" borderId="1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0" fontId="20" fillId="0" borderId="0" xfId="0" applyFont="1">
      <alignment vertical="center"/>
    </xf>
    <xf numFmtId="176" fontId="12" fillId="0" borderId="1" xfId="0" applyNumberFormat="1" applyFont="1" applyBorder="1" applyAlignment="1">
      <alignment horizontal="right" vertical="center"/>
    </xf>
    <xf numFmtId="180" fontId="11" fillId="0" borderId="1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1" fillId="0" borderId="4" xfId="0" applyFont="1" applyBorder="1">
      <alignment vertical="center"/>
    </xf>
    <xf numFmtId="0" fontId="12" fillId="0" borderId="4" xfId="0" applyFont="1" applyBorder="1">
      <alignment vertical="center"/>
    </xf>
    <xf numFmtId="186" fontId="12" fillId="0" borderId="1" xfId="0" applyNumberFormat="1" applyFont="1" applyBorder="1">
      <alignment vertical="center"/>
    </xf>
    <xf numFmtId="10" fontId="12" fillId="0" borderId="1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0" fontId="17" fillId="0" borderId="0" xfId="0" applyFont="1">
      <alignment vertical="center"/>
    </xf>
    <xf numFmtId="0" fontId="3" fillId="0" borderId="12" xfId="0" applyFont="1" applyBorder="1">
      <alignment vertical="center"/>
    </xf>
    <xf numFmtId="0" fontId="3" fillId="0" borderId="10" xfId="0" applyFont="1" applyBorder="1">
      <alignment vertical="center"/>
    </xf>
    <xf numFmtId="177" fontId="12" fillId="0" borderId="1" xfId="0" applyNumberFormat="1" applyFont="1" applyBorder="1">
      <alignment vertical="center"/>
    </xf>
    <xf numFmtId="178" fontId="11" fillId="0" borderId="1" xfId="0" applyNumberFormat="1" applyFont="1" applyBorder="1" applyAlignment="1">
      <alignment horizontal="right" vertical="center"/>
    </xf>
    <xf numFmtId="0" fontId="6" fillId="0" borderId="1" xfId="1" applyBorder="1">
      <alignment vertical="center"/>
    </xf>
    <xf numFmtId="0" fontId="6" fillId="0" borderId="1" xfId="1" applyFill="1" applyBorder="1">
      <alignment vertical="center"/>
    </xf>
    <xf numFmtId="0" fontId="6" fillId="0" borderId="1" xfId="1" applyBorder="1" applyAlignment="1">
      <alignment vertical="center"/>
    </xf>
    <xf numFmtId="0" fontId="24" fillId="0" borderId="0" xfId="0" applyFont="1">
      <alignment vertical="center"/>
    </xf>
    <xf numFmtId="180" fontId="0" fillId="0" borderId="2" xfId="0" applyNumberFormat="1" applyBorder="1">
      <alignment vertical="center"/>
    </xf>
    <xf numFmtId="14" fontId="24" fillId="0" borderId="0" xfId="0" applyNumberFormat="1" applyFont="1">
      <alignment vertical="center"/>
    </xf>
    <xf numFmtId="4" fontId="0" fillId="0" borderId="0" xfId="0" applyNumberFormat="1">
      <alignment vertical="center"/>
    </xf>
    <xf numFmtId="0" fontId="12" fillId="0" borderId="12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13" xfId="0" applyFont="1" applyBorder="1">
      <alignment vertical="center"/>
    </xf>
    <xf numFmtId="9" fontId="12" fillId="0" borderId="19" xfId="0" applyNumberFormat="1" applyFont="1" applyBorder="1">
      <alignment vertical="center"/>
    </xf>
    <xf numFmtId="176" fontId="12" fillId="0" borderId="1" xfId="0" applyNumberFormat="1" applyFont="1" applyBorder="1">
      <alignment vertical="center"/>
    </xf>
    <xf numFmtId="0" fontId="0" fillId="2" borderId="4" xfId="0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12" fillId="0" borderId="19" xfId="0" applyFont="1" applyBorder="1">
      <alignment vertical="center"/>
    </xf>
    <xf numFmtId="0" fontId="12" fillId="0" borderId="20" xfId="0" applyFont="1" applyBorder="1">
      <alignment vertical="center"/>
    </xf>
    <xf numFmtId="38" fontId="0" fillId="0" borderId="1" xfId="2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185" fontId="12" fillId="0" borderId="4" xfId="0" applyNumberFormat="1" applyFont="1" applyBorder="1" applyAlignment="1">
      <alignment horizontal="right" vertical="center"/>
    </xf>
    <xf numFmtId="185" fontId="12" fillId="0" borderId="5" xfId="0" applyNumberFormat="1" applyFont="1" applyBorder="1" applyAlignment="1">
      <alignment horizontal="right" vertical="center"/>
    </xf>
    <xf numFmtId="0" fontId="8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8" fillId="2" borderId="1" xfId="0" applyFont="1" applyFill="1" applyBorder="1">
      <alignment vertical="center"/>
    </xf>
    <xf numFmtId="180" fontId="0" fillId="4" borderId="2" xfId="0" applyNumberFormat="1" applyFill="1" applyBorder="1" applyAlignment="1">
      <alignment horizontal="right" vertical="center" wrapText="1"/>
    </xf>
    <xf numFmtId="180" fontId="0" fillId="4" borderId="3" xfId="0" applyNumberFormat="1" applyFill="1" applyBorder="1" applyAlignment="1">
      <alignment horizontal="right" vertical="center"/>
    </xf>
    <xf numFmtId="0" fontId="21" fillId="2" borderId="4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80" fontId="12" fillId="0" borderId="4" xfId="0" applyNumberFormat="1" applyFont="1" applyBorder="1" applyAlignment="1">
      <alignment horizontal="right" vertical="center"/>
    </xf>
    <xf numFmtId="180" fontId="12" fillId="0" borderId="5" xfId="0" applyNumberFormat="1" applyFont="1" applyBorder="1" applyAlignment="1">
      <alignment horizontal="right" vertical="center"/>
    </xf>
    <xf numFmtId="10" fontId="12" fillId="0" borderId="4" xfId="0" applyNumberFormat="1" applyFont="1" applyBorder="1" applyAlignment="1">
      <alignment horizontal="right" vertical="center"/>
    </xf>
    <xf numFmtId="10" fontId="12" fillId="0" borderId="5" xfId="0" applyNumberFormat="1" applyFont="1" applyBorder="1" applyAlignment="1">
      <alignment horizontal="right" vertical="center"/>
    </xf>
    <xf numFmtId="0" fontId="20" fillId="0" borderId="2" xfId="0" applyFont="1" applyBorder="1">
      <alignment vertical="center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0" fillId="0" borderId="0" xfId="0">
      <alignment vertical="center"/>
    </xf>
    <xf numFmtId="0" fontId="13" fillId="0" borderId="6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0" fontId="20" fillId="2" borderId="4" xfId="0" applyFont="1" applyFill="1" applyBorder="1">
      <alignment vertical="center"/>
    </xf>
    <xf numFmtId="0" fontId="20" fillId="0" borderId="9" xfId="0" applyFont="1" applyBorder="1">
      <alignment vertical="center"/>
    </xf>
    <xf numFmtId="0" fontId="20" fillId="0" borderId="5" xfId="0" applyFont="1" applyBorder="1">
      <alignment vertical="center"/>
    </xf>
    <xf numFmtId="180" fontId="0" fillId="0" borderId="2" xfId="0" applyNumberFormat="1" applyBorder="1" applyAlignment="1">
      <alignment horizontal="right" wrapText="1"/>
    </xf>
    <xf numFmtId="180" fontId="0" fillId="0" borderId="6" xfId="0" applyNumberFormat="1" applyBorder="1" applyAlignment="1">
      <alignment horizontal="right" wrapText="1"/>
    </xf>
    <xf numFmtId="180" fontId="0" fillId="0" borderId="3" xfId="0" applyNumberFormat="1" applyBorder="1" applyAlignment="1">
      <alignment horizontal="right" wrapText="1"/>
    </xf>
    <xf numFmtId="0" fontId="20" fillId="0" borderId="4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84" fontId="11" fillId="0" borderId="2" xfId="0" applyNumberFormat="1" applyFont="1" applyBorder="1" applyAlignment="1">
      <alignment horizontal="right" vertical="center"/>
    </xf>
    <xf numFmtId="184" fontId="11" fillId="0" borderId="3" xfId="0" applyNumberFormat="1" applyFon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176" fontId="11" fillId="0" borderId="2" xfId="0" applyNumberFormat="1" applyFont="1" applyBorder="1" applyAlignment="1">
      <alignment horizontal="right" vertical="center"/>
    </xf>
    <xf numFmtId="176" fontId="11" fillId="0" borderId="3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0" fillId="0" borderId="7" xfId="0" applyBorder="1">
      <alignment vertical="center"/>
    </xf>
    <xf numFmtId="0" fontId="20" fillId="2" borderId="4" xfId="0" applyFont="1" applyFill="1" applyBorder="1" applyAlignment="1">
      <alignment horizontal="center" vertical="center"/>
    </xf>
    <xf numFmtId="183" fontId="19" fillId="0" borderId="4" xfId="0" applyNumberFormat="1" applyFont="1" applyBorder="1" applyAlignment="1">
      <alignment horizontal="right" vertical="center"/>
    </xf>
    <xf numFmtId="183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0" fontId="15" fillId="0" borderId="5" xfId="0" applyFont="1" applyBorder="1" applyAlignment="1">
      <alignment horizontal="right" vertical="center"/>
    </xf>
    <xf numFmtId="183" fontId="12" fillId="0" borderId="4" xfId="0" applyNumberFormat="1" applyFont="1" applyBorder="1" applyAlignment="1">
      <alignment horizontal="right" vertical="center"/>
    </xf>
    <xf numFmtId="183" fontId="12" fillId="0" borderId="5" xfId="0" applyNumberFormat="1" applyFont="1" applyBorder="1" applyAlignment="1">
      <alignment horizontal="right" vertical="center"/>
    </xf>
    <xf numFmtId="187" fontId="12" fillId="0" borderId="4" xfId="0" applyNumberFormat="1" applyFont="1" applyBorder="1" applyAlignment="1">
      <alignment horizontal="right" vertical="center"/>
    </xf>
    <xf numFmtId="187" fontId="12" fillId="0" borderId="5" xfId="0" applyNumberFormat="1" applyFont="1" applyBorder="1" applyAlignment="1">
      <alignment horizontal="right" vertical="center"/>
    </xf>
    <xf numFmtId="9" fontId="12" fillId="0" borderId="4" xfId="0" applyNumberFormat="1" applyFont="1" applyBorder="1" applyAlignment="1">
      <alignment horizontal="right" vertical="center"/>
    </xf>
    <xf numFmtId="9" fontId="12" fillId="0" borderId="5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D45E2-7970-462A-9F56-5D407FC7AEED}">
  <sheetPr codeName="Sheet2"/>
  <dimension ref="A1:M248"/>
  <sheetViews>
    <sheetView tabSelected="1" zoomScale="70" zoomScaleNormal="70" workbookViewId="0">
      <selection activeCell="B1" sqref="B1"/>
    </sheetView>
  </sheetViews>
  <sheetFormatPr defaultRowHeight="15.75" customHeight="1" x14ac:dyDescent="0.45"/>
  <cols>
    <col min="1" max="1" width="3.69921875" customWidth="1"/>
    <col min="2" max="2" width="44.3984375" customWidth="1"/>
    <col min="3" max="3" width="24.59765625" customWidth="1"/>
    <col min="4" max="4" width="11.5" customWidth="1"/>
    <col min="5" max="6" width="12.8984375" customWidth="1"/>
    <col min="7" max="7" width="12.796875" customWidth="1"/>
    <col min="8" max="9" width="12.8984375" customWidth="1"/>
    <col min="11" max="11" width="9" bestFit="1" customWidth="1"/>
    <col min="13" max="13" width="12.5" bestFit="1" customWidth="1"/>
  </cols>
  <sheetData>
    <row r="1" spans="2:2" ht="19.8" x14ac:dyDescent="0.45">
      <c r="B1" s="67" t="s">
        <v>0</v>
      </c>
    </row>
    <row r="2" spans="2:2" ht="18" x14ac:dyDescent="0.45">
      <c r="B2" s="95" t="s">
        <v>1</v>
      </c>
    </row>
    <row r="3" spans="2:2" ht="18" x14ac:dyDescent="0.45">
      <c r="B3" s="95" t="s">
        <v>2</v>
      </c>
    </row>
    <row r="4" spans="2:2" ht="18" x14ac:dyDescent="0.45">
      <c r="B4" s="96" t="s">
        <v>3</v>
      </c>
    </row>
    <row r="5" spans="2:2" ht="18" x14ac:dyDescent="0.45">
      <c r="B5" s="95" t="s">
        <v>4</v>
      </c>
    </row>
    <row r="6" spans="2:2" ht="18" x14ac:dyDescent="0.45">
      <c r="B6" s="95" t="s">
        <v>5</v>
      </c>
    </row>
    <row r="7" spans="2:2" ht="18" x14ac:dyDescent="0.45">
      <c r="B7" s="95" t="s">
        <v>6</v>
      </c>
    </row>
    <row r="8" spans="2:2" ht="18" x14ac:dyDescent="0.45">
      <c r="B8" s="95" t="s">
        <v>7</v>
      </c>
    </row>
    <row r="9" spans="2:2" ht="18" x14ac:dyDescent="0.45">
      <c r="B9" s="95" t="s">
        <v>8</v>
      </c>
    </row>
    <row r="10" spans="2:2" ht="18" x14ac:dyDescent="0.45">
      <c r="B10" s="95" t="s">
        <v>9</v>
      </c>
    </row>
    <row r="11" spans="2:2" ht="18" x14ac:dyDescent="0.45">
      <c r="B11" s="95" t="s">
        <v>10</v>
      </c>
    </row>
    <row r="12" spans="2:2" ht="18" x14ac:dyDescent="0.45">
      <c r="B12" s="95" t="s">
        <v>11</v>
      </c>
    </row>
    <row r="13" spans="2:2" ht="18" x14ac:dyDescent="0.45">
      <c r="B13" s="97" t="s">
        <v>12</v>
      </c>
    </row>
    <row r="14" spans="2:2" ht="18" x14ac:dyDescent="0.45">
      <c r="B14" s="95" t="s">
        <v>13</v>
      </c>
    </row>
    <row r="15" spans="2:2" ht="18" x14ac:dyDescent="0.45">
      <c r="B15" s="95" t="s">
        <v>14</v>
      </c>
    </row>
    <row r="16" spans="2:2" ht="18" x14ac:dyDescent="0.45">
      <c r="B16" s="96" t="s">
        <v>15</v>
      </c>
    </row>
    <row r="17" spans="1:9" ht="18" x14ac:dyDescent="0.45">
      <c r="B17" s="95" t="s">
        <v>16</v>
      </c>
    </row>
    <row r="18" spans="1:9" ht="18" x14ac:dyDescent="0.45">
      <c r="B18" s="95" t="s">
        <v>17</v>
      </c>
    </row>
    <row r="19" spans="1:9" ht="18" x14ac:dyDescent="0.45">
      <c r="B19" s="95" t="s">
        <v>18</v>
      </c>
    </row>
    <row r="20" spans="1:9" ht="18" x14ac:dyDescent="0.45">
      <c r="B20" s="95" t="s">
        <v>19</v>
      </c>
    </row>
    <row r="21" spans="1:9" ht="18" x14ac:dyDescent="0.45">
      <c r="B21" s="96" t="s">
        <v>249</v>
      </c>
    </row>
    <row r="23" spans="1:9" ht="18" x14ac:dyDescent="0.45">
      <c r="A23" s="10" t="s">
        <v>20</v>
      </c>
      <c r="B23" s="4" t="s">
        <v>21</v>
      </c>
    </row>
    <row r="24" spans="1:9" ht="18" x14ac:dyDescent="0.45">
      <c r="B24" s="4" t="s">
        <v>22</v>
      </c>
      <c r="E24" s="5"/>
      <c r="F24" s="4"/>
      <c r="G24" s="4"/>
      <c r="H24" s="4"/>
      <c r="I24" s="6" t="s">
        <v>23</v>
      </c>
    </row>
    <row r="25" spans="1:9" ht="18" x14ac:dyDescent="0.45">
      <c r="B25" s="20"/>
      <c r="C25" s="21"/>
      <c r="D25" s="76"/>
      <c r="E25" s="77">
        <v>2021</v>
      </c>
      <c r="F25" s="77">
        <v>2022</v>
      </c>
      <c r="G25" s="77">
        <v>2023</v>
      </c>
      <c r="H25" s="77">
        <v>2024</v>
      </c>
      <c r="I25" s="77">
        <v>2025</v>
      </c>
    </row>
    <row r="26" spans="1:9" ht="18" x14ac:dyDescent="0.45">
      <c r="B26" s="34" t="s">
        <v>24</v>
      </c>
      <c r="C26" s="31" t="s">
        <v>25</v>
      </c>
      <c r="D26" s="78" t="s">
        <v>26</v>
      </c>
      <c r="E26" s="79">
        <v>12309</v>
      </c>
      <c r="F26" s="79">
        <v>12139</v>
      </c>
      <c r="G26" s="79">
        <v>12248</v>
      </c>
      <c r="H26" s="79">
        <v>12193</v>
      </c>
      <c r="I26" s="79">
        <v>12108</v>
      </c>
    </row>
    <row r="27" spans="1:9" ht="18" x14ac:dyDescent="0.45">
      <c r="B27" s="35"/>
      <c r="C27" s="35"/>
      <c r="D27" s="78" t="s">
        <v>27</v>
      </c>
      <c r="E27" s="79">
        <v>1520</v>
      </c>
      <c r="F27" s="79">
        <v>1532</v>
      </c>
      <c r="G27" s="79">
        <v>1596</v>
      </c>
      <c r="H27" s="79">
        <v>1377</v>
      </c>
      <c r="I27" s="79">
        <v>1390</v>
      </c>
    </row>
    <row r="28" spans="1:9" ht="18" x14ac:dyDescent="0.45">
      <c r="B28" s="35"/>
      <c r="C28" s="32"/>
      <c r="D28" s="78" t="s">
        <v>28</v>
      </c>
      <c r="E28" s="79">
        <v>13829</v>
      </c>
      <c r="F28" s="79">
        <v>13671</v>
      </c>
      <c r="G28" s="79">
        <v>13844</v>
      </c>
      <c r="H28" s="79">
        <v>13570</v>
      </c>
      <c r="I28" s="79">
        <v>13498</v>
      </c>
    </row>
    <row r="29" spans="1:9" ht="18" x14ac:dyDescent="0.45">
      <c r="B29" s="35"/>
      <c r="C29" s="31" t="s">
        <v>29</v>
      </c>
      <c r="D29" s="78" t="s">
        <v>26</v>
      </c>
      <c r="E29" s="79">
        <v>3045</v>
      </c>
      <c r="F29" s="79">
        <v>3076</v>
      </c>
      <c r="G29" s="79">
        <v>3157</v>
      </c>
      <c r="H29" s="79">
        <v>3153.1666666666665</v>
      </c>
      <c r="I29" s="79">
        <v>3425</v>
      </c>
    </row>
    <row r="30" spans="1:9" ht="18" x14ac:dyDescent="0.45">
      <c r="B30" s="35"/>
      <c r="C30" s="35"/>
      <c r="D30" s="78" t="s">
        <v>27</v>
      </c>
      <c r="E30" s="79">
        <v>396</v>
      </c>
      <c r="F30" s="79">
        <v>454</v>
      </c>
      <c r="G30" s="79">
        <v>480</v>
      </c>
      <c r="H30" s="79">
        <v>507.58333333333331</v>
      </c>
      <c r="I30" s="79">
        <v>440</v>
      </c>
    </row>
    <row r="31" spans="1:9" ht="18" x14ac:dyDescent="0.45">
      <c r="B31" s="35"/>
      <c r="C31" s="32"/>
      <c r="D31" s="78" t="s">
        <v>28</v>
      </c>
      <c r="E31" s="79">
        <v>3441</v>
      </c>
      <c r="F31" s="79">
        <v>3530</v>
      </c>
      <c r="G31" s="79">
        <v>3637</v>
      </c>
      <c r="H31" s="79">
        <v>3660.75</v>
      </c>
      <c r="I31" s="79">
        <v>3865</v>
      </c>
    </row>
    <row r="32" spans="1:9" ht="18" x14ac:dyDescent="0.45">
      <c r="B32" s="35"/>
      <c r="C32" s="31" t="s">
        <v>30</v>
      </c>
      <c r="D32" s="78" t="s">
        <v>26</v>
      </c>
      <c r="E32" s="79">
        <v>318</v>
      </c>
      <c r="F32" s="79">
        <v>341</v>
      </c>
      <c r="G32" s="79">
        <v>348</v>
      </c>
      <c r="H32" s="79">
        <v>342.5</v>
      </c>
      <c r="I32" s="79">
        <v>337</v>
      </c>
    </row>
    <row r="33" spans="1:13" ht="18" x14ac:dyDescent="0.45">
      <c r="B33" s="35"/>
      <c r="C33" s="35"/>
      <c r="D33" s="78" t="s">
        <v>27</v>
      </c>
      <c r="E33" s="79">
        <v>79</v>
      </c>
      <c r="F33" s="79">
        <v>91</v>
      </c>
      <c r="G33" s="79">
        <v>86</v>
      </c>
      <c r="H33" s="79">
        <v>69.083333333333329</v>
      </c>
      <c r="I33" s="79">
        <v>24</v>
      </c>
    </row>
    <row r="34" spans="1:13" ht="18" x14ac:dyDescent="0.45">
      <c r="B34" s="35"/>
      <c r="C34" s="32"/>
      <c r="D34" s="78" t="s">
        <v>28</v>
      </c>
      <c r="E34" s="79">
        <v>397</v>
      </c>
      <c r="F34" s="79">
        <v>432</v>
      </c>
      <c r="G34" s="79">
        <v>434</v>
      </c>
      <c r="H34" s="79">
        <v>411.58333333333331</v>
      </c>
      <c r="I34" s="79">
        <v>361</v>
      </c>
    </row>
    <row r="35" spans="1:13" ht="18" x14ac:dyDescent="0.45">
      <c r="B35" s="32"/>
      <c r="C35" s="32"/>
      <c r="D35" s="78" t="s">
        <v>31</v>
      </c>
      <c r="E35" s="79">
        <f>+E28+E31</f>
        <v>17270</v>
      </c>
      <c r="F35" s="79">
        <f>+F28+F31</f>
        <v>17201</v>
      </c>
      <c r="G35" s="79">
        <f>+G28+G31</f>
        <v>17481</v>
      </c>
      <c r="H35" s="79">
        <f>+H28+H31</f>
        <v>17230.75</v>
      </c>
      <c r="I35" s="79">
        <v>17363</v>
      </c>
      <c r="J35" s="68"/>
    </row>
    <row r="36" spans="1:13" ht="18" x14ac:dyDescent="0.45">
      <c r="B36" s="33"/>
      <c r="C36" s="33"/>
      <c r="E36" s="51"/>
      <c r="F36" s="51"/>
      <c r="G36" s="51"/>
      <c r="H36" s="51"/>
      <c r="I36" s="51"/>
      <c r="J36" s="68"/>
    </row>
    <row r="37" spans="1:13" ht="18" x14ac:dyDescent="0.45">
      <c r="A37" s="10" t="s">
        <v>20</v>
      </c>
      <c r="B37" s="4" t="s">
        <v>21</v>
      </c>
    </row>
    <row r="38" spans="1:13" ht="18" x14ac:dyDescent="0.45">
      <c r="B38" s="4" t="s">
        <v>32</v>
      </c>
      <c r="E38" s="5"/>
      <c r="F38" s="4"/>
      <c r="G38" s="4"/>
      <c r="H38" s="4"/>
      <c r="I38" s="6" t="s">
        <v>23</v>
      </c>
    </row>
    <row r="39" spans="1:13" ht="18" x14ac:dyDescent="0.45">
      <c r="B39" s="20"/>
      <c r="C39" s="21"/>
      <c r="D39" s="22"/>
      <c r="E39" s="8">
        <v>2021</v>
      </c>
      <c r="F39" s="8">
        <v>2022</v>
      </c>
      <c r="G39" s="8">
        <v>2023</v>
      </c>
      <c r="H39" s="77">
        <v>2024</v>
      </c>
      <c r="I39" s="77">
        <v>2025</v>
      </c>
    </row>
    <row r="40" spans="1:13" ht="18" x14ac:dyDescent="0.45">
      <c r="B40" s="31" t="s">
        <v>33</v>
      </c>
      <c r="C40" s="30" t="s">
        <v>25</v>
      </c>
      <c r="D40" s="1"/>
      <c r="E40" s="2">
        <v>28796</v>
      </c>
      <c r="F40" s="2">
        <v>28428</v>
      </c>
      <c r="G40" s="2">
        <v>28982</v>
      </c>
      <c r="H40" s="79">
        <v>28572</v>
      </c>
      <c r="I40" s="79">
        <v>27694.59</v>
      </c>
      <c r="K40" s="51"/>
      <c r="L40" s="51"/>
      <c r="M40" s="51"/>
    </row>
    <row r="41" spans="1:13" ht="18" x14ac:dyDescent="0.45">
      <c r="B41" s="35"/>
      <c r="C41" s="31" t="s">
        <v>29</v>
      </c>
      <c r="D41" s="1"/>
      <c r="E41" s="2">
        <v>7948</v>
      </c>
      <c r="F41" s="2">
        <v>8123</v>
      </c>
      <c r="G41" s="2">
        <v>8967</v>
      </c>
      <c r="H41" s="79">
        <v>7868.1441666666678</v>
      </c>
      <c r="I41" s="79">
        <v>7848.2775000000001</v>
      </c>
      <c r="K41" s="51"/>
      <c r="L41" s="51"/>
      <c r="M41" s="51"/>
    </row>
    <row r="42" spans="1:13" ht="18" x14ac:dyDescent="0.45">
      <c r="B42" s="35"/>
      <c r="C42" s="49" t="s">
        <v>34</v>
      </c>
      <c r="D42" s="65"/>
      <c r="E42" s="66">
        <v>0.21630742434138908</v>
      </c>
      <c r="F42" s="66">
        <v>0.22223742168476923</v>
      </c>
      <c r="G42" s="66">
        <v>0.2362908113520778</v>
      </c>
      <c r="H42" s="80">
        <v>0.21591967722959754</v>
      </c>
      <c r="I42" s="80">
        <v>0.22081160165256786</v>
      </c>
      <c r="K42" s="51"/>
    </row>
    <row r="43" spans="1:13" ht="18" x14ac:dyDescent="0.45">
      <c r="B43" s="32"/>
      <c r="C43" s="30"/>
      <c r="D43" s="1" t="s">
        <v>28</v>
      </c>
      <c r="E43" s="2">
        <v>36744</v>
      </c>
      <c r="F43" s="2">
        <v>36551</v>
      </c>
      <c r="G43" s="2">
        <v>37949</v>
      </c>
      <c r="H43" s="79">
        <v>36440.144166666665</v>
      </c>
      <c r="I43" s="79">
        <v>35542.8675</v>
      </c>
    </row>
    <row r="44" spans="1:13" ht="18" x14ac:dyDescent="0.45">
      <c r="B44" s="31" t="s">
        <v>35</v>
      </c>
      <c r="C44" s="31" t="s">
        <v>36</v>
      </c>
      <c r="D44" s="1" t="s">
        <v>25</v>
      </c>
      <c r="E44" s="3" t="s">
        <v>37</v>
      </c>
      <c r="F44" s="114">
        <v>18847</v>
      </c>
      <c r="G44" s="2">
        <v>18950</v>
      </c>
      <c r="H44" s="79">
        <v>18640</v>
      </c>
      <c r="I44" s="79">
        <v>18494</v>
      </c>
      <c r="J44" s="51"/>
      <c r="K44" s="51"/>
      <c r="L44" s="51"/>
    </row>
    <row r="45" spans="1:13" ht="18" x14ac:dyDescent="0.45">
      <c r="B45" s="35"/>
      <c r="C45" s="35"/>
      <c r="D45" s="1" t="s">
        <v>29</v>
      </c>
      <c r="E45" s="3" t="s">
        <v>37</v>
      </c>
      <c r="F45" s="114">
        <v>4261</v>
      </c>
      <c r="G45" s="2">
        <v>4432</v>
      </c>
      <c r="H45" s="79">
        <v>4534.916666666667</v>
      </c>
      <c r="I45" s="79">
        <v>4862.666666666667</v>
      </c>
      <c r="J45" s="51"/>
      <c r="K45" s="51"/>
    </row>
    <row r="46" spans="1:13" ht="18" x14ac:dyDescent="0.45">
      <c r="B46" s="35"/>
      <c r="C46" s="32"/>
      <c r="D46" s="1" t="s">
        <v>28</v>
      </c>
      <c r="E46" s="3" t="s">
        <v>37</v>
      </c>
      <c r="F46" s="114">
        <v>23108</v>
      </c>
      <c r="G46" s="2">
        <v>23382</v>
      </c>
      <c r="H46" s="79">
        <v>23174.916666666668</v>
      </c>
      <c r="I46" s="79">
        <v>23356.666666666668</v>
      </c>
      <c r="J46" s="51"/>
      <c r="K46" s="51"/>
    </row>
    <row r="47" spans="1:13" ht="18" x14ac:dyDescent="0.45">
      <c r="B47" s="35"/>
      <c r="C47" s="31" t="s">
        <v>38</v>
      </c>
      <c r="D47" s="1" t="s">
        <v>25</v>
      </c>
      <c r="E47" s="3" t="s">
        <v>37</v>
      </c>
      <c r="F47" s="114">
        <v>8518</v>
      </c>
      <c r="G47" s="2">
        <v>8937</v>
      </c>
      <c r="H47" s="79">
        <v>8801</v>
      </c>
      <c r="I47" s="79">
        <v>8075</v>
      </c>
      <c r="J47" s="51"/>
      <c r="K47" s="51"/>
    </row>
    <row r="48" spans="1:13" ht="18" x14ac:dyDescent="0.45">
      <c r="B48" s="35"/>
      <c r="C48" s="35"/>
      <c r="D48" s="1" t="s">
        <v>29</v>
      </c>
      <c r="E48" s="3" t="s">
        <v>37</v>
      </c>
      <c r="F48" s="114">
        <v>3744</v>
      </c>
      <c r="G48" s="2">
        <v>4411</v>
      </c>
      <c r="H48" s="79">
        <v>3220.3333333333335</v>
      </c>
      <c r="I48" s="79">
        <v>2872.333333333333</v>
      </c>
      <c r="J48" s="51"/>
      <c r="K48" s="51"/>
    </row>
    <row r="49" spans="1:11" ht="18" x14ac:dyDescent="0.45">
      <c r="B49" s="35"/>
      <c r="C49" s="32"/>
      <c r="D49" s="1" t="s">
        <v>28</v>
      </c>
      <c r="E49" s="3" t="s">
        <v>37</v>
      </c>
      <c r="F49" s="114">
        <v>12262</v>
      </c>
      <c r="G49" s="2">
        <v>13348</v>
      </c>
      <c r="H49" s="79">
        <v>12021.333333333334</v>
      </c>
      <c r="I49" s="79">
        <v>10947.333333333332</v>
      </c>
      <c r="J49" s="51"/>
      <c r="K49" s="51"/>
    </row>
    <row r="50" spans="1:11" ht="18" x14ac:dyDescent="0.45">
      <c r="B50" s="35"/>
      <c r="C50" s="31" t="s">
        <v>39</v>
      </c>
      <c r="D50" s="1" t="s">
        <v>25</v>
      </c>
      <c r="E50" s="3" t="s">
        <v>37</v>
      </c>
      <c r="F50" s="3">
        <v>508</v>
      </c>
      <c r="G50" s="2">
        <v>539</v>
      </c>
      <c r="H50" s="79">
        <v>565</v>
      </c>
      <c r="I50" s="79">
        <v>575</v>
      </c>
      <c r="J50" s="51"/>
      <c r="K50" s="51"/>
    </row>
    <row r="51" spans="1:11" ht="18" x14ac:dyDescent="0.45">
      <c r="B51" s="35"/>
      <c r="C51" s="35"/>
      <c r="D51" s="1" t="s">
        <v>29</v>
      </c>
      <c r="E51" s="3" t="s">
        <v>37</v>
      </c>
      <c r="F51" s="3">
        <v>50</v>
      </c>
      <c r="G51" s="2">
        <v>49</v>
      </c>
      <c r="H51" s="79">
        <v>42.25</v>
      </c>
      <c r="I51" s="79">
        <v>46</v>
      </c>
      <c r="J51" s="51"/>
      <c r="K51" s="51"/>
    </row>
    <row r="52" spans="1:11" ht="18" x14ac:dyDescent="0.45">
      <c r="B52" s="35"/>
      <c r="C52" s="32"/>
      <c r="D52" s="1" t="s">
        <v>28</v>
      </c>
      <c r="E52" s="3" t="s">
        <v>37</v>
      </c>
      <c r="F52" s="3">
        <v>558</v>
      </c>
      <c r="G52" s="2">
        <v>588</v>
      </c>
      <c r="H52" s="79">
        <v>607.25</v>
      </c>
      <c r="I52" s="79">
        <v>621</v>
      </c>
      <c r="J52" s="51"/>
      <c r="K52" s="51"/>
    </row>
    <row r="53" spans="1:11" ht="18" x14ac:dyDescent="0.45">
      <c r="B53" s="35"/>
      <c r="C53" s="31" t="s">
        <v>40</v>
      </c>
      <c r="D53" s="1" t="s">
        <v>25</v>
      </c>
      <c r="E53" s="3" t="s">
        <v>37</v>
      </c>
      <c r="F53" s="3">
        <v>291</v>
      </c>
      <c r="G53" s="2">
        <v>284</v>
      </c>
      <c r="H53" s="79">
        <v>291.62</v>
      </c>
      <c r="I53" s="79">
        <v>287.59000000000003</v>
      </c>
      <c r="J53" s="51"/>
      <c r="K53" s="51"/>
    </row>
    <row r="54" spans="1:11" ht="18" x14ac:dyDescent="0.45">
      <c r="B54" s="35"/>
      <c r="C54" s="35"/>
      <c r="D54" s="1" t="s">
        <v>29</v>
      </c>
      <c r="E54" s="3" t="s">
        <v>37</v>
      </c>
      <c r="F54" s="3">
        <v>57</v>
      </c>
      <c r="G54" s="2">
        <v>56</v>
      </c>
      <c r="H54" s="79">
        <v>56.259166666666673</v>
      </c>
      <c r="I54" s="79">
        <v>52.546666666666667</v>
      </c>
      <c r="J54" s="51"/>
      <c r="K54" s="51"/>
    </row>
    <row r="55" spans="1:11" ht="18" x14ac:dyDescent="0.45">
      <c r="B55" s="35"/>
      <c r="C55" s="32"/>
      <c r="D55" s="1" t="s">
        <v>28</v>
      </c>
      <c r="E55" s="3" t="s">
        <v>37</v>
      </c>
      <c r="F55" s="3">
        <v>348</v>
      </c>
      <c r="G55" s="2">
        <v>340</v>
      </c>
      <c r="H55" s="79">
        <v>347.87916666666666</v>
      </c>
      <c r="I55" s="79">
        <v>340.13666666666671</v>
      </c>
      <c r="J55" s="51"/>
      <c r="K55" s="51"/>
    </row>
    <row r="56" spans="1:11" ht="18" x14ac:dyDescent="0.45">
      <c r="B56" s="35"/>
      <c r="C56" s="31" t="s">
        <v>41</v>
      </c>
      <c r="D56" s="1" t="s">
        <v>25</v>
      </c>
      <c r="E56" s="3" t="s">
        <v>37</v>
      </c>
      <c r="F56" s="3">
        <v>264</v>
      </c>
      <c r="G56" s="2">
        <v>272</v>
      </c>
      <c r="H56" s="79">
        <v>274</v>
      </c>
      <c r="I56" s="79">
        <v>263</v>
      </c>
      <c r="J56" s="71"/>
      <c r="K56" s="51"/>
    </row>
    <row r="57" spans="1:11" ht="18" x14ac:dyDescent="0.45">
      <c r="B57" s="35"/>
      <c r="C57" s="35"/>
      <c r="D57" s="1" t="s">
        <v>29</v>
      </c>
      <c r="E57" s="3" t="s">
        <v>37</v>
      </c>
      <c r="F57" s="3">
        <v>11</v>
      </c>
      <c r="G57" s="2">
        <v>19</v>
      </c>
      <c r="H57" s="79">
        <v>14.385</v>
      </c>
      <c r="I57" s="79">
        <v>14.730833333333331</v>
      </c>
      <c r="J57" s="51"/>
      <c r="K57" s="51"/>
    </row>
    <row r="58" spans="1:11" ht="18" x14ac:dyDescent="0.45">
      <c r="B58" s="32"/>
      <c r="C58" s="32"/>
      <c r="D58" s="1" t="s">
        <v>28</v>
      </c>
      <c r="E58" s="3" t="s">
        <v>37</v>
      </c>
      <c r="F58" s="3">
        <v>275</v>
      </c>
      <c r="G58" s="2">
        <v>291</v>
      </c>
      <c r="H58" s="79">
        <v>288.38499999999999</v>
      </c>
      <c r="I58" s="79">
        <v>277.73083333333335</v>
      </c>
      <c r="J58" s="51"/>
      <c r="K58" s="51"/>
    </row>
    <row r="59" spans="1:11" ht="18" x14ac:dyDescent="0.45">
      <c r="B59" t="s">
        <v>42</v>
      </c>
    </row>
    <row r="60" spans="1:11" ht="18" x14ac:dyDescent="0.45">
      <c r="B60" t="s">
        <v>43</v>
      </c>
    </row>
    <row r="62" spans="1:11" ht="18" x14ac:dyDescent="0.45">
      <c r="A62" s="10" t="s">
        <v>20</v>
      </c>
      <c r="B62" s="81" t="s">
        <v>3</v>
      </c>
    </row>
    <row r="63" spans="1:11" ht="18" x14ac:dyDescent="0.45">
      <c r="A63" s="10"/>
      <c r="B63" s="4" t="s">
        <v>44</v>
      </c>
    </row>
    <row r="64" spans="1:11" ht="18" x14ac:dyDescent="0.45">
      <c r="B64" s="30" t="s">
        <v>36</v>
      </c>
      <c r="C64" s="57">
        <f>I44</f>
        <v>18494</v>
      </c>
      <c r="D64" s="59">
        <f>+C64/$C$69</f>
        <v>0.66778385236972271</v>
      </c>
    </row>
    <row r="65" spans="1:8" ht="18" x14ac:dyDescent="0.45">
      <c r="B65" s="30" t="s">
        <v>38</v>
      </c>
      <c r="C65" s="57">
        <f>I47</f>
        <v>8075</v>
      </c>
      <c r="D65" s="59">
        <f>+C65/$C$69</f>
        <v>0.29157319173167034</v>
      </c>
    </row>
    <row r="66" spans="1:8" ht="18" x14ac:dyDescent="0.45">
      <c r="B66" s="30" t="s">
        <v>39</v>
      </c>
      <c r="C66" s="57">
        <f>I50</f>
        <v>575</v>
      </c>
      <c r="D66" s="59">
        <f>+C66/$C$69</f>
        <v>2.0762177739406865E-2</v>
      </c>
    </row>
    <row r="67" spans="1:8" ht="18" x14ac:dyDescent="0.45">
      <c r="B67" s="30" t="s">
        <v>40</v>
      </c>
      <c r="C67" s="57">
        <f>I53</f>
        <v>287.59000000000003</v>
      </c>
      <c r="D67" s="59">
        <f>+C67/$C$69</f>
        <v>1.0384338601871341E-2</v>
      </c>
    </row>
    <row r="68" spans="1:8" ht="18.600000000000001" thickBot="1" x14ac:dyDescent="0.5">
      <c r="B68" s="52" t="s">
        <v>41</v>
      </c>
      <c r="C68" s="60">
        <f>I56</f>
        <v>263</v>
      </c>
      <c r="D68" s="105">
        <f>+C68/$C$69</f>
        <v>9.4964395573287064E-3</v>
      </c>
    </row>
    <row r="69" spans="1:8" ht="15.75" customHeight="1" thickTop="1" x14ac:dyDescent="0.45">
      <c r="B69" s="32" t="s">
        <v>28</v>
      </c>
      <c r="C69" s="61">
        <f>SUM(C64:C68)</f>
        <v>27694.59</v>
      </c>
      <c r="D69" s="62">
        <f>SUM(D64:D68)</f>
        <v>1</v>
      </c>
    </row>
    <row r="70" spans="1:8" ht="15.75" customHeight="1" x14ac:dyDescent="0.45">
      <c r="C70" s="50"/>
      <c r="D70" s="50"/>
    </row>
    <row r="71" spans="1:8" ht="18" x14ac:dyDescent="0.45">
      <c r="A71" s="10" t="s">
        <v>20</v>
      </c>
      <c r="B71" s="4" t="s">
        <v>45</v>
      </c>
    </row>
    <row r="72" spans="1:8" ht="18" x14ac:dyDescent="0.45">
      <c r="B72" s="4" t="s">
        <v>46</v>
      </c>
      <c r="C72" s="63"/>
      <c r="D72" s="5"/>
      <c r="E72" s="4"/>
      <c r="F72" s="4"/>
      <c r="G72" s="4"/>
      <c r="H72" s="6" t="s">
        <v>23</v>
      </c>
    </row>
    <row r="73" spans="1:8" ht="18" x14ac:dyDescent="0.45">
      <c r="B73" s="20"/>
      <c r="C73" s="22"/>
      <c r="D73" s="8">
        <v>2021</v>
      </c>
      <c r="E73" s="8">
        <v>2022</v>
      </c>
      <c r="F73" s="8">
        <v>2023</v>
      </c>
      <c r="G73" s="8">
        <v>2024</v>
      </c>
      <c r="H73" s="77">
        <v>2025</v>
      </c>
    </row>
    <row r="74" spans="1:8" ht="18" x14ac:dyDescent="0.45">
      <c r="B74" s="115" t="s">
        <v>47</v>
      </c>
      <c r="C74" s="30" t="s">
        <v>26</v>
      </c>
      <c r="D74" s="3" t="s">
        <v>48</v>
      </c>
      <c r="E74" s="3" t="s">
        <v>49</v>
      </c>
      <c r="F74" s="3" t="s">
        <v>50</v>
      </c>
      <c r="G74" s="3" t="s">
        <v>51</v>
      </c>
      <c r="H74" s="57">
        <v>1578</v>
      </c>
    </row>
    <row r="75" spans="1:8" ht="18" x14ac:dyDescent="0.45">
      <c r="B75" s="116"/>
      <c r="C75" s="30" t="s">
        <v>27</v>
      </c>
      <c r="D75" s="3" t="s">
        <v>52</v>
      </c>
      <c r="E75" s="3" t="s">
        <v>53</v>
      </c>
      <c r="F75" s="3" t="s">
        <v>54</v>
      </c>
      <c r="G75" s="3" t="s">
        <v>55</v>
      </c>
      <c r="H75" s="57">
        <v>115</v>
      </c>
    </row>
    <row r="76" spans="1:8" ht="18" x14ac:dyDescent="0.45">
      <c r="B76" s="36" t="s">
        <v>28</v>
      </c>
      <c r="C76" s="37"/>
      <c r="D76" s="3" t="s">
        <v>56</v>
      </c>
      <c r="E76" s="3" t="s">
        <v>57</v>
      </c>
      <c r="F76" s="3" t="s">
        <v>58</v>
      </c>
      <c r="G76" s="3" t="s">
        <v>59</v>
      </c>
      <c r="H76" s="57">
        <v>1693</v>
      </c>
    </row>
    <row r="77" spans="1:8" ht="18" x14ac:dyDescent="0.45">
      <c r="B77" s="36" t="s">
        <v>60</v>
      </c>
      <c r="C77" s="37"/>
      <c r="D77" s="25">
        <v>5.0999999999999997E-2</v>
      </c>
      <c r="E77" s="25">
        <v>6.0999999999999999E-2</v>
      </c>
      <c r="F77" s="25">
        <v>6.3E-2</v>
      </c>
      <c r="G77" s="25">
        <v>6.3779988297249859E-2</v>
      </c>
      <c r="H77" s="82">
        <v>6.8000000000000005E-2</v>
      </c>
    </row>
    <row r="78" spans="1:8" ht="18" x14ac:dyDescent="0.45">
      <c r="B78" s="12" t="s">
        <v>61</v>
      </c>
    </row>
    <row r="80" spans="1:8" ht="18" x14ac:dyDescent="0.45">
      <c r="A80" s="10" t="s">
        <v>20</v>
      </c>
      <c r="B80" s="4" t="s">
        <v>5</v>
      </c>
    </row>
    <row r="81" spans="1:9" ht="18" x14ac:dyDescent="0.45">
      <c r="A81" s="10"/>
      <c r="B81" s="4" t="s">
        <v>46</v>
      </c>
    </row>
    <row r="82" spans="1:9" ht="18" x14ac:dyDescent="0.45">
      <c r="B82" s="20"/>
      <c r="C82" s="22"/>
      <c r="D82" s="39">
        <v>44743</v>
      </c>
      <c r="E82" s="39">
        <v>45108</v>
      </c>
      <c r="F82" s="39">
        <v>45474</v>
      </c>
      <c r="G82" s="39">
        <v>45839</v>
      </c>
      <c r="H82" s="39">
        <v>46204</v>
      </c>
      <c r="I82" s="98"/>
    </row>
    <row r="83" spans="1:9" ht="18" x14ac:dyDescent="0.45">
      <c r="B83" s="31" t="s">
        <v>47</v>
      </c>
      <c r="C83" s="30" t="s">
        <v>26</v>
      </c>
      <c r="D83" s="3" t="s">
        <v>62</v>
      </c>
      <c r="E83" s="3" t="s">
        <v>63</v>
      </c>
      <c r="F83" s="3" t="s">
        <v>64</v>
      </c>
      <c r="G83" s="3" t="s">
        <v>65</v>
      </c>
      <c r="H83" s="57">
        <v>19</v>
      </c>
    </row>
    <row r="84" spans="1:9" ht="18" x14ac:dyDescent="0.45">
      <c r="B84" s="32"/>
      <c r="C84" s="30" t="s">
        <v>27</v>
      </c>
      <c r="D84" s="3" t="s">
        <v>66</v>
      </c>
      <c r="E84" s="3" t="s">
        <v>67</v>
      </c>
      <c r="F84" s="3" t="s">
        <v>68</v>
      </c>
      <c r="G84" s="3" t="s">
        <v>68</v>
      </c>
      <c r="H84" s="57">
        <v>3</v>
      </c>
    </row>
    <row r="85" spans="1:9" ht="18" x14ac:dyDescent="0.45">
      <c r="B85" s="118" t="s">
        <v>60</v>
      </c>
      <c r="C85" s="119"/>
      <c r="D85" s="11">
        <v>8.3000000000000004E-2</v>
      </c>
      <c r="E85" s="11">
        <v>8.6999999999999994E-2</v>
      </c>
      <c r="F85" s="11">
        <v>0.13600000000000001</v>
      </c>
      <c r="G85" s="11">
        <v>0.14285714285714285</v>
      </c>
      <c r="H85" s="106">
        <f>H84/(H83+H84)</f>
        <v>0.13636363636363635</v>
      </c>
    </row>
    <row r="86" spans="1:9" ht="18" x14ac:dyDescent="0.45">
      <c r="D86" s="13"/>
      <c r="E86" s="13"/>
      <c r="F86" s="13"/>
      <c r="G86" s="13"/>
      <c r="H86" s="13"/>
    </row>
    <row r="87" spans="1:9" ht="18" x14ac:dyDescent="0.45">
      <c r="A87" s="10" t="s">
        <v>20</v>
      </c>
      <c r="B87" s="4" t="s">
        <v>69</v>
      </c>
    </row>
    <row r="88" spans="1:9" ht="18" x14ac:dyDescent="0.45">
      <c r="B88" s="4" t="s">
        <v>22</v>
      </c>
      <c r="D88" s="5"/>
      <c r="E88" s="4"/>
      <c r="F88" s="4"/>
      <c r="G88" s="4"/>
      <c r="H88" s="6" t="s">
        <v>23</v>
      </c>
    </row>
    <row r="89" spans="1:9" ht="18" x14ac:dyDescent="0.45">
      <c r="B89" s="20"/>
      <c r="C89" s="22"/>
      <c r="D89" s="8">
        <v>2021</v>
      </c>
      <c r="E89" s="8">
        <v>2022</v>
      </c>
      <c r="F89" s="8">
        <v>2023</v>
      </c>
      <c r="G89" s="8">
        <v>2024</v>
      </c>
      <c r="H89" s="77">
        <v>2025</v>
      </c>
    </row>
    <row r="90" spans="1:9" ht="18" x14ac:dyDescent="0.45">
      <c r="B90" s="115" t="s">
        <v>70</v>
      </c>
      <c r="C90" s="30" t="s">
        <v>26</v>
      </c>
      <c r="D90" s="3" t="s">
        <v>71</v>
      </c>
      <c r="E90" s="3" t="s">
        <v>72</v>
      </c>
      <c r="F90" s="3" t="s">
        <v>73</v>
      </c>
      <c r="G90" s="54">
        <v>42.626014926597229</v>
      </c>
      <c r="H90" s="54">
        <v>42.739098116947474</v>
      </c>
    </row>
    <row r="91" spans="1:9" ht="18" x14ac:dyDescent="0.45">
      <c r="B91" s="116"/>
      <c r="C91" s="30" t="s">
        <v>27</v>
      </c>
      <c r="D91" s="3" t="s">
        <v>74</v>
      </c>
      <c r="E91" s="3" t="s">
        <v>75</v>
      </c>
      <c r="F91" s="3" t="s">
        <v>76</v>
      </c>
      <c r="G91" s="54">
        <v>39.601307189542482</v>
      </c>
      <c r="H91" s="54">
        <v>39.869784172661873</v>
      </c>
    </row>
    <row r="92" spans="1:9" ht="18" x14ac:dyDescent="0.45">
      <c r="B92" s="115" t="s">
        <v>77</v>
      </c>
      <c r="C92" s="30" t="s">
        <v>26</v>
      </c>
      <c r="D92" s="3" t="s">
        <v>78</v>
      </c>
      <c r="E92" s="3" t="s">
        <v>79</v>
      </c>
      <c r="F92" s="3" t="s">
        <v>79</v>
      </c>
      <c r="G92" s="55">
        <v>15.912654801935536</v>
      </c>
      <c r="H92" s="55">
        <v>16.420135447637925</v>
      </c>
    </row>
    <row r="93" spans="1:9" ht="18" x14ac:dyDescent="0.45">
      <c r="B93" s="116"/>
      <c r="C93" s="30" t="s">
        <v>27</v>
      </c>
      <c r="D93" s="3" t="s">
        <v>80</v>
      </c>
      <c r="E93" s="3" t="s">
        <v>81</v>
      </c>
      <c r="F93" s="3" t="s">
        <v>82</v>
      </c>
      <c r="G93" s="72">
        <v>12.026143790849673</v>
      </c>
      <c r="H93" s="72">
        <v>12.563309352517985</v>
      </c>
    </row>
    <row r="94" spans="1:9" ht="18" x14ac:dyDescent="0.45">
      <c r="B94" s="115" t="s">
        <v>83</v>
      </c>
      <c r="C94" s="30" t="s">
        <v>84</v>
      </c>
      <c r="D94" s="3" t="s">
        <v>85</v>
      </c>
      <c r="E94" s="3" t="s">
        <v>86</v>
      </c>
      <c r="F94" s="3" t="s">
        <v>87</v>
      </c>
      <c r="G94" s="53">
        <v>255</v>
      </c>
      <c r="H94" s="53">
        <v>239</v>
      </c>
    </row>
    <row r="95" spans="1:9" ht="18" x14ac:dyDescent="0.45">
      <c r="B95" s="117"/>
      <c r="C95" s="30" t="s">
        <v>88</v>
      </c>
      <c r="D95" s="3" t="s">
        <v>89</v>
      </c>
      <c r="E95" s="3" t="s">
        <v>90</v>
      </c>
      <c r="F95" s="3" t="s">
        <v>91</v>
      </c>
      <c r="G95" s="53">
        <v>313</v>
      </c>
      <c r="H95" s="53">
        <v>346</v>
      </c>
    </row>
    <row r="96" spans="1:9" ht="18" x14ac:dyDescent="0.45">
      <c r="B96" s="117"/>
      <c r="C96" s="30" t="s">
        <v>244</v>
      </c>
      <c r="D96" s="48" t="s">
        <v>92</v>
      </c>
      <c r="E96" s="48" t="s">
        <v>93</v>
      </c>
      <c r="F96" s="48" t="s">
        <v>94</v>
      </c>
      <c r="G96" s="48" t="s">
        <v>95</v>
      </c>
      <c r="H96" s="48" t="s">
        <v>94</v>
      </c>
    </row>
    <row r="97" spans="1:8" ht="18" x14ac:dyDescent="0.45">
      <c r="B97" s="117"/>
      <c r="C97" s="30" t="s">
        <v>96</v>
      </c>
      <c r="D97" s="3" t="s">
        <v>97</v>
      </c>
      <c r="E97" s="3" t="s">
        <v>98</v>
      </c>
      <c r="F97" s="3" t="s">
        <v>99</v>
      </c>
      <c r="G97" s="53">
        <v>5</v>
      </c>
      <c r="H97" s="53">
        <v>6</v>
      </c>
    </row>
    <row r="98" spans="1:8" ht="18" x14ac:dyDescent="0.45">
      <c r="B98" s="116"/>
      <c r="C98" s="30" t="s">
        <v>100</v>
      </c>
      <c r="D98" s="3" t="s">
        <v>101</v>
      </c>
      <c r="E98" s="3" t="s">
        <v>102</v>
      </c>
      <c r="F98" s="3" t="s">
        <v>103</v>
      </c>
      <c r="G98" s="53">
        <v>440</v>
      </c>
      <c r="H98" s="53">
        <v>23</v>
      </c>
    </row>
    <row r="99" spans="1:8" ht="18" x14ac:dyDescent="0.45">
      <c r="B99" s="30"/>
      <c r="C99" s="30" t="s">
        <v>28</v>
      </c>
      <c r="D99" s="3" t="s">
        <v>104</v>
      </c>
      <c r="E99" s="3" t="s">
        <v>105</v>
      </c>
      <c r="F99" s="3" t="s">
        <v>106</v>
      </c>
      <c r="G99" s="53">
        <v>1013</v>
      </c>
      <c r="H99" s="53">
        <v>614</v>
      </c>
    </row>
    <row r="100" spans="1:8" ht="18" x14ac:dyDescent="0.45">
      <c r="B100" t="s">
        <v>107</v>
      </c>
      <c r="G100" s="12"/>
      <c r="H100" s="12"/>
    </row>
    <row r="101" spans="1:8" ht="15.75" customHeight="1" x14ac:dyDescent="0.45">
      <c r="G101" s="51"/>
      <c r="H101" s="51"/>
    </row>
    <row r="102" spans="1:8" ht="18" x14ac:dyDescent="0.45">
      <c r="A102" s="10" t="s">
        <v>20</v>
      </c>
      <c r="B102" s="4" t="s">
        <v>7</v>
      </c>
    </row>
    <row r="103" spans="1:8" ht="18" x14ac:dyDescent="0.45">
      <c r="B103" s="4" t="s">
        <v>46</v>
      </c>
      <c r="D103" s="5"/>
      <c r="E103" s="4"/>
      <c r="F103" s="4"/>
      <c r="G103" s="4"/>
      <c r="H103" s="6" t="s">
        <v>23</v>
      </c>
    </row>
    <row r="104" spans="1:8" ht="18" x14ac:dyDescent="0.45">
      <c r="B104" s="20"/>
      <c r="C104" s="22"/>
      <c r="D104" s="8">
        <v>2021</v>
      </c>
      <c r="E104" s="8">
        <v>2022</v>
      </c>
      <c r="F104" s="8">
        <v>2023</v>
      </c>
      <c r="G104" s="8">
        <v>2024</v>
      </c>
      <c r="H104" s="77">
        <v>2025</v>
      </c>
    </row>
    <row r="105" spans="1:8" ht="18" x14ac:dyDescent="0.45">
      <c r="B105" s="115" t="s">
        <v>108</v>
      </c>
      <c r="C105" s="30" t="s">
        <v>26</v>
      </c>
      <c r="D105" s="3" t="s">
        <v>256</v>
      </c>
      <c r="E105" s="3" t="s">
        <v>257</v>
      </c>
      <c r="F105" s="3" t="s">
        <v>258</v>
      </c>
      <c r="G105" s="57">
        <v>172</v>
      </c>
      <c r="H105" s="57">
        <v>214</v>
      </c>
    </row>
    <row r="106" spans="1:8" ht="18" x14ac:dyDescent="0.45">
      <c r="B106" s="116"/>
      <c r="C106" s="30" t="s">
        <v>27</v>
      </c>
      <c r="D106" s="3" t="s">
        <v>259</v>
      </c>
      <c r="E106" s="3" t="s">
        <v>260</v>
      </c>
      <c r="F106" s="3" t="s">
        <v>261</v>
      </c>
      <c r="G106" s="57">
        <v>34</v>
      </c>
      <c r="H106" s="57">
        <v>38</v>
      </c>
    </row>
    <row r="107" spans="1:8" ht="18" x14ac:dyDescent="0.45">
      <c r="B107" s="115" t="s">
        <v>109</v>
      </c>
      <c r="C107" s="30" t="s">
        <v>26</v>
      </c>
      <c r="D107" s="3" t="s">
        <v>262</v>
      </c>
      <c r="E107" s="3" t="s">
        <v>263</v>
      </c>
      <c r="F107" s="3" t="s">
        <v>254</v>
      </c>
      <c r="G107" s="57">
        <v>1</v>
      </c>
      <c r="H107" s="57">
        <v>1</v>
      </c>
    </row>
    <row r="108" spans="1:8" ht="18" x14ac:dyDescent="0.45">
      <c r="B108" s="116"/>
      <c r="C108" s="30" t="s">
        <v>27</v>
      </c>
      <c r="D108" s="3" t="s">
        <v>264</v>
      </c>
      <c r="E108" s="3" t="s">
        <v>265</v>
      </c>
      <c r="F108" s="3" t="s">
        <v>265</v>
      </c>
      <c r="G108" s="57">
        <v>1</v>
      </c>
      <c r="H108" s="57">
        <v>1</v>
      </c>
    </row>
    <row r="109" spans="1:8" ht="18" x14ac:dyDescent="0.45">
      <c r="B109" s="115" t="s">
        <v>110</v>
      </c>
      <c r="C109" s="30" t="s">
        <v>26</v>
      </c>
      <c r="D109" s="3" t="s">
        <v>266</v>
      </c>
      <c r="E109" s="3" t="s">
        <v>267</v>
      </c>
      <c r="F109" s="3" t="s">
        <v>268</v>
      </c>
      <c r="G109" s="57">
        <v>94</v>
      </c>
      <c r="H109" s="57">
        <v>110</v>
      </c>
    </row>
    <row r="110" spans="1:8" ht="18" x14ac:dyDescent="0.45">
      <c r="B110" s="116"/>
      <c r="C110" s="30" t="s">
        <v>111</v>
      </c>
      <c r="D110" s="3" t="s">
        <v>269</v>
      </c>
      <c r="E110" s="3" t="s">
        <v>270</v>
      </c>
      <c r="F110" s="3" t="s">
        <v>255</v>
      </c>
      <c r="G110" s="57">
        <v>2</v>
      </c>
      <c r="H110" s="57">
        <v>5</v>
      </c>
    </row>
    <row r="111" spans="1:8" ht="18" x14ac:dyDescent="0.45">
      <c r="B111" s="115" t="s">
        <v>28</v>
      </c>
      <c r="C111" s="30" t="s">
        <v>26</v>
      </c>
      <c r="D111" s="3" t="s">
        <v>271</v>
      </c>
      <c r="E111" s="3" t="s">
        <v>272</v>
      </c>
      <c r="F111" s="3" t="s">
        <v>273</v>
      </c>
      <c r="G111" s="57">
        <v>267</v>
      </c>
      <c r="H111" s="57">
        <v>325</v>
      </c>
    </row>
    <row r="112" spans="1:8" ht="18" x14ac:dyDescent="0.45">
      <c r="B112" s="116"/>
      <c r="C112" s="30" t="s">
        <v>27</v>
      </c>
      <c r="D112" s="3" t="s">
        <v>253</v>
      </c>
      <c r="E112" s="3" t="s">
        <v>274</v>
      </c>
      <c r="F112" s="3" t="s">
        <v>275</v>
      </c>
      <c r="G112" s="57">
        <v>37</v>
      </c>
      <c r="H112" s="57">
        <v>44</v>
      </c>
    </row>
    <row r="113" spans="1:9" ht="18" x14ac:dyDescent="0.45">
      <c r="B113" s="4"/>
      <c r="H113" s="50"/>
    </row>
    <row r="114" spans="1:9" ht="18" x14ac:dyDescent="0.45">
      <c r="A114" s="10" t="s">
        <v>20</v>
      </c>
      <c r="B114" s="4" t="s">
        <v>112</v>
      </c>
      <c r="H114" s="50"/>
    </row>
    <row r="115" spans="1:9" ht="18" x14ac:dyDescent="0.45">
      <c r="B115" s="4" t="s">
        <v>46</v>
      </c>
      <c r="C115" s="63"/>
      <c r="D115" s="5"/>
      <c r="E115" s="4"/>
      <c r="F115" s="4"/>
      <c r="G115" s="4"/>
      <c r="H115" s="84" t="s">
        <v>23</v>
      </c>
    </row>
    <row r="116" spans="1:9" ht="18" x14ac:dyDescent="0.45">
      <c r="B116" s="20"/>
      <c r="C116" s="22"/>
      <c r="D116" s="8">
        <v>2021</v>
      </c>
      <c r="E116" s="8">
        <v>2022</v>
      </c>
      <c r="F116" s="8">
        <v>2023</v>
      </c>
      <c r="G116" s="8">
        <v>2024</v>
      </c>
      <c r="H116" s="77">
        <v>2025</v>
      </c>
    </row>
    <row r="117" spans="1:9" ht="18" x14ac:dyDescent="0.45">
      <c r="B117" s="31" t="s">
        <v>113</v>
      </c>
      <c r="C117" s="30" t="s">
        <v>26</v>
      </c>
      <c r="D117" s="3" t="s">
        <v>276</v>
      </c>
      <c r="E117" s="3" t="s">
        <v>277</v>
      </c>
      <c r="F117" s="3" t="s">
        <v>278</v>
      </c>
      <c r="G117" s="57">
        <v>322</v>
      </c>
      <c r="H117" s="57">
        <v>59</v>
      </c>
    </row>
    <row r="118" spans="1:9" ht="18" x14ac:dyDescent="0.45">
      <c r="B118" s="32"/>
      <c r="C118" s="30" t="s">
        <v>27</v>
      </c>
      <c r="D118" s="3" t="s">
        <v>279</v>
      </c>
      <c r="E118" s="3" t="s">
        <v>280</v>
      </c>
      <c r="F118" s="3" t="s">
        <v>281</v>
      </c>
      <c r="G118" s="57">
        <v>102</v>
      </c>
      <c r="H118" s="57">
        <v>9</v>
      </c>
    </row>
    <row r="119" spans="1:9" ht="18" x14ac:dyDescent="0.45">
      <c r="B119" s="31" t="s">
        <v>114</v>
      </c>
      <c r="C119" s="30" t="s">
        <v>26</v>
      </c>
      <c r="D119" s="3" t="s">
        <v>265</v>
      </c>
      <c r="E119" s="3" t="s">
        <v>282</v>
      </c>
      <c r="F119" s="3" t="s">
        <v>283</v>
      </c>
      <c r="G119" s="57">
        <v>62</v>
      </c>
      <c r="H119" s="57">
        <v>22</v>
      </c>
    </row>
    <row r="120" spans="1:9" ht="18" x14ac:dyDescent="0.45">
      <c r="B120" s="32"/>
      <c r="C120" s="30" t="s">
        <v>27</v>
      </c>
      <c r="D120" s="3" t="s">
        <v>265</v>
      </c>
      <c r="E120" s="3" t="s">
        <v>265</v>
      </c>
      <c r="F120" s="3" t="s">
        <v>265</v>
      </c>
      <c r="G120" s="57">
        <v>3</v>
      </c>
      <c r="H120" s="57">
        <v>0</v>
      </c>
    </row>
    <row r="121" spans="1:9" ht="18" x14ac:dyDescent="0.45">
      <c r="B121" s="31" t="s">
        <v>28</v>
      </c>
      <c r="C121" s="30" t="s">
        <v>26</v>
      </c>
      <c r="D121" s="3" t="s">
        <v>276</v>
      </c>
      <c r="E121" s="3" t="s">
        <v>277</v>
      </c>
      <c r="F121" s="3" t="s">
        <v>284</v>
      </c>
      <c r="G121" s="57">
        <v>384</v>
      </c>
      <c r="H121" s="57">
        <v>81</v>
      </c>
    </row>
    <row r="122" spans="1:9" ht="18" x14ac:dyDescent="0.45">
      <c r="B122" s="32"/>
      <c r="C122" s="30" t="s">
        <v>27</v>
      </c>
      <c r="D122" s="3" t="s">
        <v>279</v>
      </c>
      <c r="E122" s="3" t="s">
        <v>280</v>
      </c>
      <c r="F122" s="3" t="s">
        <v>281</v>
      </c>
      <c r="G122" s="57">
        <v>105</v>
      </c>
      <c r="H122" s="57">
        <v>9</v>
      </c>
    </row>
    <row r="123" spans="1:9" ht="18" x14ac:dyDescent="0.45">
      <c r="B123" s="4"/>
    </row>
    <row r="124" spans="1:9" ht="18" x14ac:dyDescent="0.45">
      <c r="A124" s="10" t="s">
        <v>20</v>
      </c>
      <c r="B124" s="4" t="s">
        <v>9</v>
      </c>
    </row>
    <row r="125" spans="1:9" ht="18" x14ac:dyDescent="0.45">
      <c r="A125" s="10"/>
      <c r="B125" s="4" t="s">
        <v>46</v>
      </c>
      <c r="C125" s="63"/>
    </row>
    <row r="126" spans="1:9" ht="18" x14ac:dyDescent="0.45">
      <c r="B126" s="20"/>
      <c r="C126" s="21"/>
      <c r="D126" s="21"/>
      <c r="E126" s="22"/>
      <c r="F126" s="186" t="s">
        <v>115</v>
      </c>
      <c r="G126" s="187"/>
      <c r="H126" s="184" t="s">
        <v>116</v>
      </c>
      <c r="I126" s="185"/>
    </row>
    <row r="127" spans="1:9" ht="18" x14ac:dyDescent="0.45">
      <c r="B127" s="178" t="s">
        <v>117</v>
      </c>
      <c r="C127" s="179"/>
      <c r="D127" s="14" t="s">
        <v>118</v>
      </c>
      <c r="E127" s="15"/>
      <c r="F127" s="172">
        <v>214600</v>
      </c>
      <c r="G127" s="173"/>
      <c r="H127" s="176">
        <v>1.1599999999999999</v>
      </c>
      <c r="I127" s="177"/>
    </row>
    <row r="128" spans="1:9" ht="18" x14ac:dyDescent="0.45">
      <c r="B128" s="180"/>
      <c r="C128" s="181"/>
      <c r="D128" s="14" t="s">
        <v>119</v>
      </c>
      <c r="E128" s="15"/>
      <c r="F128" s="172">
        <v>219500</v>
      </c>
      <c r="G128" s="173"/>
      <c r="H128" s="176">
        <v>1.19</v>
      </c>
      <c r="I128" s="177"/>
    </row>
    <row r="129" spans="1:11" ht="18" x14ac:dyDescent="0.45">
      <c r="B129" s="180"/>
      <c r="C129" s="181"/>
      <c r="D129" s="14" t="s">
        <v>120</v>
      </c>
      <c r="E129" s="15"/>
      <c r="F129" s="172">
        <v>233200</v>
      </c>
      <c r="G129" s="173"/>
      <c r="H129" s="176">
        <v>1.17</v>
      </c>
      <c r="I129" s="177"/>
    </row>
    <row r="130" spans="1:11" ht="18" x14ac:dyDescent="0.45">
      <c r="B130" s="180"/>
      <c r="C130" s="181"/>
      <c r="D130" s="14" t="s">
        <v>121</v>
      </c>
      <c r="E130" s="15"/>
      <c r="F130" s="172">
        <v>218000</v>
      </c>
      <c r="G130" s="173"/>
      <c r="H130" s="176">
        <v>1.0900000000000001</v>
      </c>
      <c r="I130" s="177"/>
    </row>
    <row r="131" spans="1:11" ht="18" x14ac:dyDescent="0.45">
      <c r="B131" s="180"/>
      <c r="C131" s="181"/>
      <c r="D131" s="14" t="s">
        <v>122</v>
      </c>
      <c r="E131" s="15"/>
      <c r="F131" s="172">
        <v>272200</v>
      </c>
      <c r="G131" s="173"/>
      <c r="H131" s="176">
        <v>1.37</v>
      </c>
      <c r="I131" s="177"/>
    </row>
    <row r="132" spans="1:11" ht="18" x14ac:dyDescent="0.45">
      <c r="B132" s="180"/>
      <c r="C132" s="181"/>
      <c r="D132" s="14" t="s">
        <v>123</v>
      </c>
      <c r="E132" s="15"/>
      <c r="F132" s="172">
        <v>292200</v>
      </c>
      <c r="G132" s="173"/>
      <c r="H132" s="176">
        <v>1.47</v>
      </c>
      <c r="I132" s="177"/>
    </row>
    <row r="133" spans="1:11" ht="18" x14ac:dyDescent="0.45">
      <c r="B133" s="182"/>
      <c r="C133" s="183"/>
      <c r="D133" s="14" t="s">
        <v>124</v>
      </c>
      <c r="E133" s="15"/>
      <c r="F133" s="172">
        <v>312900</v>
      </c>
      <c r="G133" s="173"/>
      <c r="H133" s="176">
        <v>1.57</v>
      </c>
      <c r="I133" s="177"/>
      <c r="K133" s="68"/>
    </row>
    <row r="134" spans="1:11" ht="18" x14ac:dyDescent="0.45">
      <c r="B134" s="178" t="s">
        <v>125</v>
      </c>
      <c r="C134" s="179"/>
      <c r="D134" s="85" t="s">
        <v>126</v>
      </c>
      <c r="E134" s="15"/>
      <c r="F134" s="174" t="s">
        <v>127</v>
      </c>
      <c r="G134" s="175"/>
      <c r="H134" s="102"/>
      <c r="I134" s="103"/>
    </row>
    <row r="135" spans="1:11" ht="18" x14ac:dyDescent="0.45">
      <c r="B135" s="180"/>
      <c r="C135" s="181"/>
      <c r="D135" s="86" t="s">
        <v>128</v>
      </c>
      <c r="E135" s="15"/>
      <c r="F135" s="174" t="s">
        <v>129</v>
      </c>
      <c r="G135" s="175"/>
      <c r="H135" s="104"/>
      <c r="I135" s="50"/>
    </row>
    <row r="136" spans="1:11" ht="18" x14ac:dyDescent="0.45">
      <c r="B136" s="182"/>
      <c r="C136" s="183"/>
      <c r="D136" s="86" t="s">
        <v>130</v>
      </c>
      <c r="E136" s="15"/>
      <c r="F136" s="174" t="s">
        <v>131</v>
      </c>
      <c r="G136" s="175"/>
      <c r="H136" s="104"/>
      <c r="I136" s="50"/>
    </row>
    <row r="137" spans="1:11" ht="18" x14ac:dyDescent="0.45">
      <c r="B137" s="7" t="s">
        <v>132</v>
      </c>
      <c r="C137" s="73" t="s">
        <v>133</v>
      </c>
    </row>
    <row r="138" spans="1:11" ht="18" x14ac:dyDescent="0.45">
      <c r="C138" s="50" t="s">
        <v>134</v>
      </c>
    </row>
    <row r="139" spans="1:11" ht="18" x14ac:dyDescent="0.45">
      <c r="B139" s="4"/>
    </row>
    <row r="140" spans="1:11" ht="17.7" customHeight="1" x14ac:dyDescent="0.45">
      <c r="B140" s="20"/>
      <c r="C140" s="21"/>
      <c r="D140" s="21"/>
      <c r="E140" s="21"/>
      <c r="F140" s="22"/>
      <c r="G140" s="167" t="s">
        <v>135</v>
      </c>
      <c r="H140" s="145"/>
    </row>
    <row r="141" spans="1:11" ht="18" x14ac:dyDescent="0.45">
      <c r="B141" s="36" t="s">
        <v>136</v>
      </c>
      <c r="C141" s="40"/>
      <c r="D141" s="16"/>
      <c r="E141" s="15"/>
      <c r="F141" s="1" t="s">
        <v>137</v>
      </c>
      <c r="G141" s="168">
        <v>7895000</v>
      </c>
      <c r="H141" s="169"/>
    </row>
    <row r="142" spans="1:11" ht="18" x14ac:dyDescent="0.45">
      <c r="B142" s="36" t="s">
        <v>138</v>
      </c>
      <c r="C142" s="40"/>
      <c r="D142" s="16"/>
      <c r="E142" s="15"/>
      <c r="F142" s="1" t="s">
        <v>137</v>
      </c>
      <c r="G142" s="170">
        <v>0.78400000000000003</v>
      </c>
      <c r="H142" s="171"/>
    </row>
    <row r="143" spans="1:11" ht="18" x14ac:dyDescent="0.45">
      <c r="B143" s="4"/>
    </row>
    <row r="144" spans="1:11" ht="18" x14ac:dyDescent="0.45">
      <c r="A144" s="10" t="s">
        <v>20</v>
      </c>
      <c r="B144" s="4" t="s">
        <v>139</v>
      </c>
    </row>
    <row r="145" spans="1:10" ht="18" x14ac:dyDescent="0.45">
      <c r="B145" s="4" t="s">
        <v>46</v>
      </c>
      <c r="C145" s="63"/>
      <c r="D145" s="5"/>
      <c r="E145" s="4"/>
      <c r="F145" s="4"/>
      <c r="G145" s="4"/>
      <c r="H145" s="6" t="s">
        <v>23</v>
      </c>
    </row>
    <row r="146" spans="1:10" ht="18" x14ac:dyDescent="0.45">
      <c r="B146" s="20"/>
      <c r="C146" s="22"/>
      <c r="D146" s="8">
        <v>2021</v>
      </c>
      <c r="E146" s="8">
        <v>2022</v>
      </c>
      <c r="F146" s="8">
        <v>2023</v>
      </c>
      <c r="G146" s="8">
        <v>2024</v>
      </c>
      <c r="H146" s="77">
        <v>2025</v>
      </c>
    </row>
    <row r="147" spans="1:10" ht="18" x14ac:dyDescent="0.45">
      <c r="B147" s="34" t="s">
        <v>140</v>
      </c>
      <c r="C147" s="12"/>
      <c r="D147" s="155" t="s">
        <v>285</v>
      </c>
      <c r="E147" s="155" t="s">
        <v>286</v>
      </c>
      <c r="F147" s="157" t="s">
        <v>287</v>
      </c>
      <c r="G147" s="158">
        <v>1948.64219921625</v>
      </c>
      <c r="H147" s="155" t="s">
        <v>291</v>
      </c>
    </row>
    <row r="148" spans="1:10" ht="18" x14ac:dyDescent="0.45">
      <c r="B148" s="41" t="s">
        <v>141</v>
      </c>
      <c r="C148" s="23"/>
      <c r="D148" s="156"/>
      <c r="E148" s="156"/>
      <c r="F148" s="157"/>
      <c r="G148" s="159"/>
      <c r="H148" s="156"/>
    </row>
    <row r="149" spans="1:10" ht="18" x14ac:dyDescent="0.45">
      <c r="B149" s="34" t="s">
        <v>140</v>
      </c>
      <c r="C149" s="17"/>
      <c r="D149" s="155" t="s">
        <v>288</v>
      </c>
      <c r="E149" s="155" t="s">
        <v>289</v>
      </c>
      <c r="F149" s="157" t="s">
        <v>290</v>
      </c>
      <c r="G149" s="158">
        <v>305.78403983788797</v>
      </c>
      <c r="H149" s="158">
        <v>240.94</v>
      </c>
      <c r="J149" s="101"/>
    </row>
    <row r="150" spans="1:10" ht="18" x14ac:dyDescent="0.45">
      <c r="B150" s="41" t="s">
        <v>142</v>
      </c>
      <c r="C150" s="18"/>
      <c r="D150" s="156"/>
      <c r="E150" s="156"/>
      <c r="F150" s="157"/>
      <c r="G150" s="159"/>
      <c r="H150" s="159"/>
    </row>
    <row r="151" spans="1:10" ht="18" x14ac:dyDescent="0.45">
      <c r="B151" s="42" t="s">
        <v>143</v>
      </c>
      <c r="C151" s="24"/>
      <c r="D151" s="160">
        <v>0.89500000000000002</v>
      </c>
      <c r="E151" s="160">
        <v>0.94799999999999995</v>
      </c>
      <c r="F151" s="162">
        <v>0.93400000000000005</v>
      </c>
      <c r="G151" s="163">
        <v>0.91214159344515</v>
      </c>
      <c r="H151" s="163">
        <v>0.91100000000000003</v>
      </c>
    </row>
    <row r="152" spans="1:10" ht="18" x14ac:dyDescent="0.45">
      <c r="B152" s="41" t="s">
        <v>144</v>
      </c>
      <c r="C152" s="18"/>
      <c r="D152" s="161"/>
      <c r="E152" s="161"/>
      <c r="F152" s="162"/>
      <c r="G152" s="164"/>
      <c r="H152" s="164"/>
    </row>
    <row r="153" spans="1:10" ht="18" x14ac:dyDescent="0.45">
      <c r="B153" s="9" t="s">
        <v>132</v>
      </c>
      <c r="C153" s="165" t="s">
        <v>145</v>
      </c>
      <c r="D153" s="166"/>
      <c r="E153" s="166"/>
      <c r="F153" s="166"/>
      <c r="G153" s="166"/>
      <c r="H153" s="166" t="s">
        <v>146</v>
      </c>
    </row>
    <row r="154" spans="1:10" ht="18" x14ac:dyDescent="0.45">
      <c r="C154" s="154" t="s">
        <v>147</v>
      </c>
      <c r="D154" s="154"/>
      <c r="E154" s="154"/>
      <c r="F154" s="154"/>
      <c r="G154" s="154"/>
      <c r="H154" s="139"/>
    </row>
    <row r="155" spans="1:10" ht="18" x14ac:dyDescent="0.45">
      <c r="B155" s="4"/>
    </row>
    <row r="156" spans="1:10" ht="18" x14ac:dyDescent="0.45">
      <c r="A156" s="10" t="s">
        <v>20</v>
      </c>
      <c r="B156" s="4" t="s">
        <v>11</v>
      </c>
    </row>
    <row r="157" spans="1:10" ht="18" x14ac:dyDescent="0.45">
      <c r="B157" s="4" t="s">
        <v>46</v>
      </c>
      <c r="C157" s="63"/>
      <c r="H157" s="6" t="s">
        <v>23</v>
      </c>
    </row>
    <row r="158" spans="1:10" ht="18" x14ac:dyDescent="0.45">
      <c r="B158" s="20"/>
      <c r="C158" s="22"/>
      <c r="D158" s="8">
        <v>2021</v>
      </c>
      <c r="E158" s="8">
        <v>2022</v>
      </c>
      <c r="F158" s="8">
        <v>2023</v>
      </c>
      <c r="G158" s="8">
        <v>2024</v>
      </c>
      <c r="H158" s="77">
        <v>2025</v>
      </c>
    </row>
    <row r="159" spans="1:10" ht="18" x14ac:dyDescent="0.45">
      <c r="B159" s="151" t="s">
        <v>148</v>
      </c>
      <c r="C159" s="1" t="s">
        <v>26</v>
      </c>
      <c r="D159" s="3" t="s">
        <v>149</v>
      </c>
      <c r="E159" s="3" t="s">
        <v>150</v>
      </c>
      <c r="F159" s="3" t="s">
        <v>151</v>
      </c>
      <c r="G159" s="3" t="s">
        <v>152</v>
      </c>
      <c r="H159" s="57">
        <v>328</v>
      </c>
    </row>
    <row r="160" spans="1:10" ht="18" x14ac:dyDescent="0.45">
      <c r="B160" s="152"/>
      <c r="C160" s="1" t="s">
        <v>27</v>
      </c>
      <c r="D160" s="3" t="s">
        <v>153</v>
      </c>
      <c r="E160" s="3" t="s">
        <v>154</v>
      </c>
      <c r="F160" s="3" t="s">
        <v>155</v>
      </c>
      <c r="G160" s="3" t="s">
        <v>156</v>
      </c>
      <c r="H160" s="57">
        <v>153</v>
      </c>
    </row>
    <row r="161" spans="1:9" ht="18" x14ac:dyDescent="0.45">
      <c r="B161" s="153"/>
      <c r="C161" s="1" t="s">
        <v>28</v>
      </c>
      <c r="D161" s="3" t="s">
        <v>157</v>
      </c>
      <c r="E161" s="3" t="s">
        <v>158</v>
      </c>
      <c r="F161" s="3" t="s">
        <v>159</v>
      </c>
      <c r="G161" s="3" t="s">
        <v>160</v>
      </c>
      <c r="H161" s="57">
        <v>481</v>
      </c>
    </row>
    <row r="162" spans="1:9" ht="18" x14ac:dyDescent="0.45">
      <c r="B162" s="4"/>
      <c r="H162" s="56"/>
    </row>
    <row r="163" spans="1:9" ht="18" x14ac:dyDescent="0.45">
      <c r="A163" s="10" t="s">
        <v>20</v>
      </c>
      <c r="B163" s="4" t="s">
        <v>12</v>
      </c>
      <c r="H163" s="56"/>
    </row>
    <row r="164" spans="1:9" ht="18" x14ac:dyDescent="0.45">
      <c r="B164" s="4" t="s">
        <v>46</v>
      </c>
      <c r="C164" s="63"/>
      <c r="H164" s="6" t="s">
        <v>23</v>
      </c>
    </row>
    <row r="165" spans="1:9" ht="18" x14ac:dyDescent="0.45">
      <c r="B165" s="20"/>
      <c r="C165" s="22"/>
      <c r="D165" s="8">
        <v>2021</v>
      </c>
      <c r="E165" s="8">
        <v>2022</v>
      </c>
      <c r="F165" s="8">
        <v>2023</v>
      </c>
      <c r="G165" s="8">
        <v>2024</v>
      </c>
      <c r="H165" s="77">
        <v>2025</v>
      </c>
    </row>
    <row r="166" spans="1:9" ht="18" x14ac:dyDescent="0.45">
      <c r="B166" s="30" t="s">
        <v>161</v>
      </c>
      <c r="C166" s="1"/>
      <c r="D166" s="11">
        <v>0.95</v>
      </c>
      <c r="E166" s="11">
        <v>0.94</v>
      </c>
      <c r="F166" s="11">
        <v>0.91800000000000004</v>
      </c>
      <c r="G166" s="11">
        <v>0.89300000000000002</v>
      </c>
      <c r="H166" s="82">
        <v>0.88900000000000001</v>
      </c>
      <c r="I166" s="19"/>
    </row>
    <row r="167" spans="1:9" ht="18" x14ac:dyDescent="0.45">
      <c r="B167" s="7" t="s">
        <v>132</v>
      </c>
      <c r="C167" s="26" t="s">
        <v>162</v>
      </c>
      <c r="I167" s="139" t="s">
        <v>146</v>
      </c>
    </row>
    <row r="168" spans="1:9" ht="18" x14ac:dyDescent="0.45">
      <c r="C168" s="154" t="s">
        <v>163</v>
      </c>
      <c r="D168" s="154"/>
      <c r="E168" s="154"/>
      <c r="F168" s="154"/>
      <c r="G168" s="154"/>
      <c r="H168" s="154"/>
      <c r="I168" s="139"/>
    </row>
    <row r="169" spans="1:9" ht="18" x14ac:dyDescent="0.45">
      <c r="B169" s="4"/>
    </row>
    <row r="170" spans="1:9" ht="18" x14ac:dyDescent="0.45">
      <c r="A170" s="10" t="s">
        <v>20</v>
      </c>
      <c r="B170" s="81" t="s">
        <v>164</v>
      </c>
    </row>
    <row r="171" spans="1:9" s="50" customFormat="1" ht="18" x14ac:dyDescent="0.45">
      <c r="B171" s="143" t="s">
        <v>165</v>
      </c>
      <c r="C171" s="144"/>
      <c r="D171" s="145"/>
      <c r="E171" s="38" t="s">
        <v>26</v>
      </c>
      <c r="F171" s="38" t="s">
        <v>27</v>
      </c>
      <c r="G171" s="38" t="s">
        <v>28</v>
      </c>
    </row>
    <row r="172" spans="1:9" ht="18" x14ac:dyDescent="0.45">
      <c r="B172" s="122" t="s">
        <v>166</v>
      </c>
      <c r="C172" s="122" t="s">
        <v>167</v>
      </c>
      <c r="D172" s="122"/>
      <c r="E172" s="57" t="s">
        <v>168</v>
      </c>
      <c r="F172" s="57">
        <v>10</v>
      </c>
      <c r="G172" s="57">
        <v>10</v>
      </c>
    </row>
    <row r="173" spans="1:9" ht="18" x14ac:dyDescent="0.45">
      <c r="B173" s="122"/>
      <c r="C173" s="122" t="s">
        <v>169</v>
      </c>
      <c r="D173" s="122"/>
      <c r="E173" s="53" t="s">
        <v>168</v>
      </c>
      <c r="F173" s="57">
        <v>68</v>
      </c>
      <c r="G173" s="57">
        <v>68</v>
      </c>
      <c r="H173" s="98"/>
    </row>
    <row r="174" spans="1:9" ht="18" x14ac:dyDescent="0.45">
      <c r="B174" s="122"/>
      <c r="C174" s="142" t="s">
        <v>170</v>
      </c>
      <c r="D174" s="142"/>
      <c r="E174" s="53">
        <v>182</v>
      </c>
      <c r="F174" s="53" t="s">
        <v>168</v>
      </c>
      <c r="G174" s="53">
        <f t="shared" ref="G174:G175" si="0">SUM(E174:F174)</f>
        <v>182</v>
      </c>
    </row>
    <row r="175" spans="1:9" ht="18" x14ac:dyDescent="0.45">
      <c r="B175" s="122"/>
      <c r="C175" s="142" t="s">
        <v>247</v>
      </c>
      <c r="D175" s="142"/>
      <c r="E175" s="53">
        <v>328</v>
      </c>
      <c r="F175" s="53">
        <v>153</v>
      </c>
      <c r="G175" s="53">
        <f t="shared" si="0"/>
        <v>481</v>
      </c>
      <c r="H175" s="98"/>
    </row>
    <row r="176" spans="1:9" ht="18" x14ac:dyDescent="0.45">
      <c r="B176" s="122"/>
      <c r="C176" s="142" t="s">
        <v>245</v>
      </c>
      <c r="D176" s="142"/>
      <c r="E176" s="83">
        <v>754</v>
      </c>
      <c r="F176" s="83">
        <v>164</v>
      </c>
      <c r="G176" s="83">
        <f t="shared" ref="G176" si="1">SUM(E176:F176)</f>
        <v>918</v>
      </c>
    </row>
    <row r="177" spans="1:8" ht="18" x14ac:dyDescent="0.45">
      <c r="B177" s="122" t="s">
        <v>171</v>
      </c>
      <c r="C177" s="142" t="s">
        <v>172</v>
      </c>
      <c r="D177" s="142"/>
      <c r="E177" s="53">
        <v>8</v>
      </c>
      <c r="F177" s="53">
        <v>2</v>
      </c>
      <c r="G177" s="53">
        <f t="shared" ref="G177" si="2">SUM(E177:F177)</f>
        <v>10</v>
      </c>
    </row>
    <row r="178" spans="1:8" ht="18" x14ac:dyDescent="0.45">
      <c r="B178" s="122"/>
      <c r="C178" s="142" t="s">
        <v>173</v>
      </c>
      <c r="D178" s="142"/>
      <c r="E178" s="83">
        <v>351</v>
      </c>
      <c r="F178" s="83">
        <v>64</v>
      </c>
      <c r="G178" s="83">
        <f>SUM(E178:F178)</f>
        <v>415</v>
      </c>
    </row>
    <row r="179" spans="1:8" ht="18" x14ac:dyDescent="0.45">
      <c r="B179" s="136" t="s">
        <v>174</v>
      </c>
      <c r="C179" s="149" t="s">
        <v>175</v>
      </c>
      <c r="D179" s="150"/>
      <c r="E179" s="53">
        <v>19</v>
      </c>
      <c r="F179" s="53">
        <v>216</v>
      </c>
      <c r="G179" s="53">
        <v>235</v>
      </c>
      <c r="H179" s="100"/>
    </row>
    <row r="180" spans="1:8" ht="18" x14ac:dyDescent="0.45">
      <c r="B180" s="137"/>
      <c r="C180" s="142" t="s">
        <v>176</v>
      </c>
      <c r="D180" s="142"/>
      <c r="E180" s="53">
        <v>262</v>
      </c>
      <c r="F180" s="53">
        <v>47</v>
      </c>
      <c r="G180" s="53">
        <f t="shared" ref="G180:G181" si="3">SUM(E180:F180)</f>
        <v>309</v>
      </c>
    </row>
    <row r="181" spans="1:8" ht="18" x14ac:dyDescent="0.45">
      <c r="B181" s="137"/>
      <c r="C181" s="142" t="s">
        <v>177</v>
      </c>
      <c r="D181" s="142"/>
      <c r="E181" s="83">
        <v>818</v>
      </c>
      <c r="F181" s="83">
        <v>46</v>
      </c>
      <c r="G181" s="83">
        <f t="shared" si="3"/>
        <v>864</v>
      </c>
    </row>
    <row r="182" spans="1:8" ht="18" x14ac:dyDescent="0.45">
      <c r="B182" s="137"/>
      <c r="C182" s="133" t="s">
        <v>246</v>
      </c>
      <c r="D182" s="133"/>
      <c r="E182" s="99">
        <v>6862</v>
      </c>
      <c r="F182" s="99">
        <v>1254</v>
      </c>
      <c r="G182" s="99">
        <v>8116</v>
      </c>
    </row>
    <row r="183" spans="1:8" ht="18" customHeight="1" x14ac:dyDescent="0.45">
      <c r="B183" s="137"/>
      <c r="C183" s="133" t="s">
        <v>178</v>
      </c>
      <c r="D183" s="133"/>
      <c r="E183" s="146" t="s">
        <v>179</v>
      </c>
      <c r="F183" s="146" t="s">
        <v>180</v>
      </c>
      <c r="G183" s="146" t="s">
        <v>180</v>
      </c>
    </row>
    <row r="184" spans="1:8" ht="18" x14ac:dyDescent="0.45">
      <c r="B184" s="137"/>
      <c r="C184" s="140" t="s">
        <v>181</v>
      </c>
      <c r="D184" s="141"/>
      <c r="E184" s="147"/>
      <c r="F184" s="147"/>
      <c r="G184" s="147"/>
    </row>
    <row r="185" spans="1:8" ht="18" x14ac:dyDescent="0.45">
      <c r="B185" s="137"/>
      <c r="C185" s="134" t="s">
        <v>182</v>
      </c>
      <c r="D185" s="135"/>
      <c r="E185" s="148"/>
      <c r="F185" s="148"/>
      <c r="G185" s="148"/>
    </row>
    <row r="186" spans="1:8" ht="18" customHeight="1" x14ac:dyDescent="0.45">
      <c r="B186" s="137"/>
      <c r="C186" s="133" t="s">
        <v>183</v>
      </c>
      <c r="D186" s="133"/>
      <c r="E186" s="125" t="s">
        <v>184</v>
      </c>
      <c r="F186" s="125" t="s">
        <v>185</v>
      </c>
      <c r="G186" s="125" t="s">
        <v>186</v>
      </c>
    </row>
    <row r="187" spans="1:8" ht="18" x14ac:dyDescent="0.45">
      <c r="B187" s="138"/>
      <c r="C187" s="134" t="s">
        <v>182</v>
      </c>
      <c r="D187" s="134"/>
      <c r="E187" s="126"/>
      <c r="F187" s="126"/>
      <c r="G187" s="126"/>
    </row>
    <row r="188" spans="1:8" ht="18" x14ac:dyDescent="0.45">
      <c r="B188" s="7"/>
      <c r="C188" s="50" t="s">
        <v>187</v>
      </c>
      <c r="D188" s="50"/>
    </row>
    <row r="189" spans="1:8" ht="18" x14ac:dyDescent="0.45">
      <c r="B189" s="4"/>
      <c r="C189" s="50" t="s">
        <v>188</v>
      </c>
      <c r="D189" s="50"/>
    </row>
    <row r="190" spans="1:8" ht="18" x14ac:dyDescent="0.45">
      <c r="B190" s="4"/>
      <c r="C190" s="50" t="s">
        <v>189</v>
      </c>
      <c r="D190" s="50"/>
    </row>
    <row r="191" spans="1:8" ht="18" x14ac:dyDescent="0.45">
      <c r="A191" s="10" t="s">
        <v>20</v>
      </c>
      <c r="B191" s="4" t="s">
        <v>14</v>
      </c>
      <c r="C191" s="70"/>
    </row>
    <row r="192" spans="1:8" ht="18" x14ac:dyDescent="0.45">
      <c r="B192" s="69" t="s">
        <v>190</v>
      </c>
      <c r="F192" s="63"/>
      <c r="H192" s="6" t="s">
        <v>191</v>
      </c>
    </row>
    <row r="193" spans="1:10" ht="18" x14ac:dyDescent="0.45">
      <c r="B193" s="20"/>
      <c r="C193" s="22"/>
      <c r="D193" s="8">
        <v>2022</v>
      </c>
      <c r="E193" s="8">
        <v>2023</v>
      </c>
      <c r="F193" s="8">
        <v>2024</v>
      </c>
      <c r="G193" s="8">
        <v>2025</v>
      </c>
      <c r="H193" s="77">
        <v>2026</v>
      </c>
    </row>
    <row r="194" spans="1:10" ht="18" x14ac:dyDescent="0.45">
      <c r="B194" s="118" t="s">
        <v>192</v>
      </c>
      <c r="C194" s="119"/>
      <c r="D194" s="58">
        <v>370.5</v>
      </c>
      <c r="E194" s="58">
        <v>360</v>
      </c>
      <c r="F194" s="58">
        <v>397.5</v>
      </c>
      <c r="G194" s="58">
        <v>427</v>
      </c>
      <c r="H194" s="87">
        <v>443</v>
      </c>
    </row>
    <row r="195" spans="1:10" ht="18" x14ac:dyDescent="0.45">
      <c r="B195" s="118" t="s">
        <v>193</v>
      </c>
      <c r="C195" s="119"/>
      <c r="D195" s="27">
        <v>2.41E-2</v>
      </c>
      <c r="E195" s="27">
        <v>2.3199999999999998E-2</v>
      </c>
      <c r="F195" s="27">
        <v>2.5100000000000001E-2</v>
      </c>
      <c r="G195" s="27">
        <v>2.76E-2</v>
      </c>
      <c r="H195" s="88">
        <v>2.9000000000000001E-2</v>
      </c>
    </row>
    <row r="196" spans="1:10" ht="18" x14ac:dyDescent="0.45">
      <c r="B196" s="7" t="s">
        <v>132</v>
      </c>
      <c r="C196" t="s">
        <v>194</v>
      </c>
    </row>
    <row r="197" spans="1:10" ht="18" x14ac:dyDescent="0.45">
      <c r="B197" s="7" t="s">
        <v>132</v>
      </c>
      <c r="C197" t="s">
        <v>195</v>
      </c>
    </row>
    <row r="198" spans="1:10" ht="18" x14ac:dyDescent="0.45">
      <c r="B198" s="4"/>
    </row>
    <row r="199" spans="1:10" ht="18" x14ac:dyDescent="0.45">
      <c r="A199" s="10" t="s">
        <v>20</v>
      </c>
      <c r="B199" s="89" t="s">
        <v>196</v>
      </c>
      <c r="C199" s="68"/>
    </row>
    <row r="200" spans="1:10" ht="18" x14ac:dyDescent="0.45">
      <c r="A200" s="10"/>
      <c r="B200" s="4" t="s">
        <v>46</v>
      </c>
      <c r="C200" s="63"/>
    </row>
    <row r="201" spans="1:10" ht="18" x14ac:dyDescent="0.45">
      <c r="B201" s="124" t="s">
        <v>197</v>
      </c>
      <c r="C201" s="124"/>
      <c r="D201" s="124"/>
      <c r="E201" s="124"/>
      <c r="F201" s="107"/>
      <c r="G201" s="109" t="s">
        <v>198</v>
      </c>
      <c r="J201" s="7"/>
    </row>
    <row r="202" spans="1:10" ht="18" x14ac:dyDescent="0.45">
      <c r="B202" s="122" t="s">
        <v>199</v>
      </c>
      <c r="C202" s="122"/>
      <c r="D202" s="122"/>
      <c r="E202" s="122"/>
      <c r="F202" s="108"/>
      <c r="G202" s="110" t="s">
        <v>200</v>
      </c>
      <c r="J202" s="7"/>
    </row>
    <row r="203" spans="1:10" ht="18" x14ac:dyDescent="0.45">
      <c r="B203" s="124" t="s">
        <v>201</v>
      </c>
      <c r="C203" s="124"/>
      <c r="D203" s="124"/>
      <c r="E203" s="124"/>
      <c r="F203" s="107"/>
      <c r="G203" s="109" t="s">
        <v>202</v>
      </c>
      <c r="J203" s="7"/>
    </row>
    <row r="204" spans="1:10" ht="18" x14ac:dyDescent="0.45">
      <c r="B204" s="122" t="s">
        <v>203</v>
      </c>
      <c r="C204" s="122"/>
      <c r="D204" s="122"/>
      <c r="E204" s="122"/>
      <c r="F204" s="108"/>
      <c r="G204" s="110" t="s">
        <v>204</v>
      </c>
      <c r="J204" s="7"/>
    </row>
    <row r="205" spans="1:10" ht="18" x14ac:dyDescent="0.45">
      <c r="B205" s="124" t="s">
        <v>205</v>
      </c>
      <c r="C205" s="124"/>
      <c r="D205" s="124"/>
      <c r="E205" s="124"/>
      <c r="F205" s="107"/>
      <c r="G205" s="109" t="s">
        <v>206</v>
      </c>
      <c r="J205" s="7"/>
    </row>
    <row r="206" spans="1:10" ht="18" x14ac:dyDescent="0.45">
      <c r="B206" s="7" t="s">
        <v>207</v>
      </c>
      <c r="C206" s="50" t="s">
        <v>208</v>
      </c>
    </row>
    <row r="207" spans="1:10" ht="18.600000000000001" customHeight="1" x14ac:dyDescent="0.45">
      <c r="B207" s="7" t="s">
        <v>209</v>
      </c>
      <c r="C207" s="50" t="s">
        <v>210</v>
      </c>
    </row>
    <row r="208" spans="1:10" ht="18.600000000000001" customHeight="1" x14ac:dyDescent="0.45">
      <c r="B208" s="7" t="s">
        <v>211</v>
      </c>
      <c r="C208" s="50" t="s">
        <v>212</v>
      </c>
    </row>
    <row r="209" spans="1:8" ht="18" x14ac:dyDescent="0.45">
      <c r="B209" s="4"/>
    </row>
    <row r="210" spans="1:8" ht="18" x14ac:dyDescent="0.45">
      <c r="A210" s="10" t="s">
        <v>20</v>
      </c>
      <c r="B210" s="4" t="s">
        <v>16</v>
      </c>
    </row>
    <row r="211" spans="1:8" ht="18" x14ac:dyDescent="0.45">
      <c r="B211" s="90" t="s">
        <v>22</v>
      </c>
      <c r="C211" s="63"/>
      <c r="H211" s="6" t="s">
        <v>23</v>
      </c>
    </row>
    <row r="212" spans="1:8" ht="18" x14ac:dyDescent="0.45">
      <c r="B212" s="20"/>
      <c r="C212" s="43"/>
      <c r="D212" s="8">
        <v>2021</v>
      </c>
      <c r="E212" s="8">
        <v>2022</v>
      </c>
      <c r="F212" s="8">
        <v>2023</v>
      </c>
      <c r="G212" s="8">
        <v>2024</v>
      </c>
      <c r="H212" s="77">
        <v>2025</v>
      </c>
    </row>
    <row r="213" spans="1:8" ht="18" x14ac:dyDescent="0.45">
      <c r="B213" s="91" t="s">
        <v>213</v>
      </c>
      <c r="C213" s="92"/>
      <c r="D213" s="28">
        <v>0.2</v>
      </c>
      <c r="E213" s="28">
        <v>0.31</v>
      </c>
      <c r="F213" s="28">
        <v>0.33</v>
      </c>
      <c r="G213" s="28">
        <v>0.16</v>
      </c>
      <c r="H213" s="93">
        <v>0.17</v>
      </c>
    </row>
    <row r="214" spans="1:8" ht="18" x14ac:dyDescent="0.45">
      <c r="B214" s="74" t="s">
        <v>214</v>
      </c>
      <c r="C214" s="46"/>
      <c r="D214" s="28">
        <v>0.03</v>
      </c>
      <c r="E214" s="28">
        <v>0.06</v>
      </c>
      <c r="F214" s="28">
        <v>0.08</v>
      </c>
      <c r="G214" s="28">
        <v>0.03</v>
      </c>
      <c r="H214" s="93">
        <v>0.03</v>
      </c>
    </row>
    <row r="215" spans="1:8" ht="18" x14ac:dyDescent="0.45">
      <c r="B215" s="7" t="s">
        <v>207</v>
      </c>
      <c r="C215" t="s">
        <v>215</v>
      </c>
    </row>
    <row r="216" spans="1:8" ht="18" x14ac:dyDescent="0.45">
      <c r="B216" s="7" t="s">
        <v>209</v>
      </c>
      <c r="C216" t="s">
        <v>216</v>
      </c>
    </row>
    <row r="217" spans="1:8" ht="18" x14ac:dyDescent="0.45">
      <c r="B217" s="4"/>
    </row>
    <row r="218" spans="1:8" ht="18" x14ac:dyDescent="0.45">
      <c r="A218" s="10" t="s">
        <v>20</v>
      </c>
      <c r="B218" s="4" t="s">
        <v>217</v>
      </c>
    </row>
    <row r="219" spans="1:8" ht="18" x14ac:dyDescent="0.45">
      <c r="B219" s="4" t="s">
        <v>32</v>
      </c>
      <c r="C219" s="64"/>
      <c r="F219" s="6" t="s">
        <v>23</v>
      </c>
    </row>
    <row r="220" spans="1:8" ht="18" x14ac:dyDescent="0.45">
      <c r="B220" s="20"/>
      <c r="C220" s="45"/>
      <c r="D220" s="8">
        <v>2023</v>
      </c>
      <c r="E220" s="8">
        <v>2024</v>
      </c>
      <c r="F220" s="77">
        <v>2025</v>
      </c>
    </row>
    <row r="221" spans="1:8" ht="18" x14ac:dyDescent="0.45">
      <c r="B221" s="36" t="s">
        <v>218</v>
      </c>
      <c r="C221" s="44"/>
      <c r="D221" s="29">
        <v>0</v>
      </c>
      <c r="E221" s="29">
        <v>0</v>
      </c>
      <c r="F221" s="29">
        <v>0</v>
      </c>
    </row>
    <row r="222" spans="1:8" ht="18" x14ac:dyDescent="0.45">
      <c r="B222" s="36" t="s">
        <v>219</v>
      </c>
      <c r="C222" s="18"/>
      <c r="D222" s="29">
        <v>0</v>
      </c>
      <c r="E222" s="29">
        <v>0</v>
      </c>
      <c r="F222" s="29">
        <v>0</v>
      </c>
    </row>
    <row r="224" spans="1:8" ht="18" x14ac:dyDescent="0.45">
      <c r="A224" s="10" t="s">
        <v>20</v>
      </c>
      <c r="B224" s="4" t="s">
        <v>18</v>
      </c>
    </row>
    <row r="225" spans="1:7" ht="18" x14ac:dyDescent="0.45">
      <c r="A225" s="10"/>
      <c r="B225" s="4" t="s">
        <v>46</v>
      </c>
      <c r="C225" s="63"/>
    </row>
    <row r="226" spans="1:7" ht="18" x14ac:dyDescent="0.45">
      <c r="B226" s="123"/>
      <c r="C226" s="123"/>
      <c r="D226" s="123"/>
      <c r="E226" s="127" t="s">
        <v>220</v>
      </c>
      <c r="F226" s="128"/>
    </row>
    <row r="227" spans="1:7" ht="18" x14ac:dyDescent="0.45">
      <c r="B227" s="122" t="s">
        <v>221</v>
      </c>
      <c r="C227" s="122"/>
      <c r="D227" s="122"/>
      <c r="E227" s="129">
        <v>794</v>
      </c>
      <c r="F227" s="130"/>
    </row>
    <row r="228" spans="1:7" ht="18" x14ac:dyDescent="0.45">
      <c r="B228" s="122" t="s">
        <v>222</v>
      </c>
      <c r="C228" s="122"/>
      <c r="D228" s="122"/>
      <c r="E228" s="131">
        <v>5.45E-2</v>
      </c>
      <c r="F228" s="132"/>
    </row>
    <row r="229" spans="1:7" ht="18" x14ac:dyDescent="0.45">
      <c r="B229" s="122" t="s">
        <v>223</v>
      </c>
      <c r="C229" s="122"/>
      <c r="D229" s="122"/>
      <c r="E229" s="120">
        <v>2060168</v>
      </c>
      <c r="F229" s="121"/>
    </row>
    <row r="231" spans="1:7" ht="15.75" customHeight="1" x14ac:dyDescent="0.45">
      <c r="A231" s="10" t="s">
        <v>20</v>
      </c>
      <c r="B231" s="4" t="s">
        <v>224</v>
      </c>
    </row>
    <row r="232" spans="1:7" ht="15.75" customHeight="1" x14ac:dyDescent="0.45">
      <c r="B232" s="4" t="s">
        <v>225</v>
      </c>
      <c r="C232" s="63"/>
      <c r="G232" s="6" t="s">
        <v>23</v>
      </c>
    </row>
    <row r="233" spans="1:7" ht="15.75" customHeight="1" x14ac:dyDescent="0.45">
      <c r="B233" s="192"/>
      <c r="C233" s="193"/>
      <c r="D233" s="194"/>
      <c r="E233" s="8">
        <v>2023</v>
      </c>
      <c r="F233" s="77">
        <v>2024</v>
      </c>
      <c r="G233" s="8">
        <v>2025</v>
      </c>
    </row>
    <row r="234" spans="1:7" ht="15.75" customHeight="1" x14ac:dyDescent="0.45">
      <c r="B234" s="195" t="s">
        <v>226</v>
      </c>
      <c r="C234" s="196"/>
      <c r="D234" s="197"/>
      <c r="E234" s="47" t="s">
        <v>227</v>
      </c>
      <c r="F234" s="47" t="s">
        <v>228</v>
      </c>
      <c r="G234" s="3" t="s">
        <v>250</v>
      </c>
    </row>
    <row r="235" spans="1:7" ht="15.75" customHeight="1" x14ac:dyDescent="0.45">
      <c r="B235" s="195" t="s">
        <v>229</v>
      </c>
      <c r="C235" s="196"/>
      <c r="D235" s="197"/>
      <c r="E235" s="47" t="s">
        <v>230</v>
      </c>
      <c r="F235" s="94" t="s">
        <v>231</v>
      </c>
      <c r="G235" s="111" t="s">
        <v>251</v>
      </c>
    </row>
    <row r="236" spans="1:7" ht="15.75" customHeight="1" x14ac:dyDescent="0.45">
      <c r="B236" s="198" t="s">
        <v>232</v>
      </c>
      <c r="C236" s="199"/>
      <c r="D236" s="200"/>
      <c r="E236" s="3" t="s">
        <v>233</v>
      </c>
      <c r="F236" s="75" t="s">
        <v>234</v>
      </c>
      <c r="G236" s="111" t="s">
        <v>252</v>
      </c>
    </row>
    <row r="239" spans="1:7" ht="15.75" customHeight="1" x14ac:dyDescent="0.45">
      <c r="A239" s="10" t="s">
        <v>20</v>
      </c>
      <c r="B239" s="81" t="s">
        <v>248</v>
      </c>
    </row>
    <row r="240" spans="1:7" ht="15.75" customHeight="1" x14ac:dyDescent="0.45">
      <c r="B240" s="4" t="s">
        <v>32</v>
      </c>
      <c r="C240" s="63"/>
      <c r="E240" s="6" t="s">
        <v>235</v>
      </c>
    </row>
    <row r="241" spans="2:5" ht="15.75" customHeight="1" x14ac:dyDescent="0.45">
      <c r="B241" s="188"/>
      <c r="C241" s="188"/>
      <c r="D241" s="188"/>
      <c r="E241" s="8" t="s">
        <v>236</v>
      </c>
    </row>
    <row r="242" spans="2:5" ht="15.75" customHeight="1" x14ac:dyDescent="0.45">
      <c r="B242" s="189" t="s">
        <v>237</v>
      </c>
      <c r="C242" s="189"/>
      <c r="D242" s="189"/>
      <c r="E242" s="78">
        <v>133</v>
      </c>
    </row>
    <row r="243" spans="2:5" ht="15.75" customHeight="1" x14ac:dyDescent="0.45">
      <c r="B243" s="189" t="s">
        <v>238</v>
      </c>
      <c r="C243" s="189"/>
      <c r="D243" s="189"/>
      <c r="E243" s="78">
        <v>5</v>
      </c>
    </row>
    <row r="244" spans="2:5" ht="15.75" customHeight="1" x14ac:dyDescent="0.45">
      <c r="B244" s="189" t="s">
        <v>239</v>
      </c>
      <c r="C244" s="189"/>
      <c r="D244" s="189"/>
      <c r="E244" s="78">
        <v>25</v>
      </c>
    </row>
    <row r="245" spans="2:5" ht="15.75" customHeight="1" x14ac:dyDescent="0.45">
      <c r="B245" s="189" t="s">
        <v>240</v>
      </c>
      <c r="C245" s="189"/>
      <c r="D245" s="189"/>
      <c r="E245" s="78">
        <v>115</v>
      </c>
    </row>
    <row r="246" spans="2:5" ht="15.75" customHeight="1" thickBot="1" x14ac:dyDescent="0.5">
      <c r="B246" s="190" t="s">
        <v>241</v>
      </c>
      <c r="C246" s="190"/>
      <c r="D246" s="190"/>
      <c r="E246" s="112">
        <v>20</v>
      </c>
    </row>
    <row r="247" spans="2:5" ht="15.75" customHeight="1" thickTop="1" x14ac:dyDescent="0.45">
      <c r="B247" s="191" t="s">
        <v>242</v>
      </c>
      <c r="C247" s="191"/>
      <c r="D247" s="191"/>
      <c r="E247" s="113">
        <v>298</v>
      </c>
    </row>
    <row r="248" spans="2:5" ht="15.75" customHeight="1" x14ac:dyDescent="0.45">
      <c r="B248" s="7" t="s">
        <v>132</v>
      </c>
      <c r="C248" t="s">
        <v>243</v>
      </c>
    </row>
  </sheetData>
  <mergeCells count="106">
    <mergeCell ref="B241:D241"/>
    <mergeCell ref="B242:D242"/>
    <mergeCell ref="B243:D243"/>
    <mergeCell ref="B244:D244"/>
    <mergeCell ref="B245:D245"/>
    <mergeCell ref="B246:D246"/>
    <mergeCell ref="B247:D247"/>
    <mergeCell ref="B233:D233"/>
    <mergeCell ref="B234:D234"/>
    <mergeCell ref="B235:D235"/>
    <mergeCell ref="B236:D236"/>
    <mergeCell ref="H127:I127"/>
    <mergeCell ref="H128:I128"/>
    <mergeCell ref="H129:I129"/>
    <mergeCell ref="H130:I130"/>
    <mergeCell ref="H131:I131"/>
    <mergeCell ref="H132:I132"/>
    <mergeCell ref="B127:C133"/>
    <mergeCell ref="B134:C136"/>
    <mergeCell ref="H126:I126"/>
    <mergeCell ref="F126:G126"/>
    <mergeCell ref="F127:G127"/>
    <mergeCell ref="F128:G128"/>
    <mergeCell ref="F129:G129"/>
    <mergeCell ref="F130:G130"/>
    <mergeCell ref="F131:G131"/>
    <mergeCell ref="F132:G132"/>
    <mergeCell ref="H133:I133"/>
    <mergeCell ref="G140:H140"/>
    <mergeCell ref="G141:H141"/>
    <mergeCell ref="G142:H142"/>
    <mergeCell ref="D147:D148"/>
    <mergeCell ref="E147:E148"/>
    <mergeCell ref="F147:F148"/>
    <mergeCell ref="G147:G148"/>
    <mergeCell ref="H147:H148"/>
    <mergeCell ref="F133:G133"/>
    <mergeCell ref="F134:G134"/>
    <mergeCell ref="F135:G135"/>
    <mergeCell ref="F136:G136"/>
    <mergeCell ref="B159:B161"/>
    <mergeCell ref="C168:H168"/>
    <mergeCell ref="D149:D150"/>
    <mergeCell ref="E149:E150"/>
    <mergeCell ref="F149:F150"/>
    <mergeCell ref="G149:G150"/>
    <mergeCell ref="H149:H150"/>
    <mergeCell ref="D151:D152"/>
    <mergeCell ref="E151:E152"/>
    <mergeCell ref="F151:F152"/>
    <mergeCell ref="G151:G152"/>
    <mergeCell ref="H151:H152"/>
    <mergeCell ref="C153:G153"/>
    <mergeCell ref="C154:G154"/>
    <mergeCell ref="H153:H154"/>
    <mergeCell ref="C182:D182"/>
    <mergeCell ref="C183:D183"/>
    <mergeCell ref="C186:D186"/>
    <mergeCell ref="C187:D187"/>
    <mergeCell ref="C185:D185"/>
    <mergeCell ref="B179:B187"/>
    <mergeCell ref="I167:I168"/>
    <mergeCell ref="C184:D184"/>
    <mergeCell ref="C172:D172"/>
    <mergeCell ref="C173:D173"/>
    <mergeCell ref="C174:D174"/>
    <mergeCell ref="C175:D175"/>
    <mergeCell ref="C176:D176"/>
    <mergeCell ref="B171:D171"/>
    <mergeCell ref="B172:B176"/>
    <mergeCell ref="B177:B178"/>
    <mergeCell ref="C177:D177"/>
    <mergeCell ref="C178:D178"/>
    <mergeCell ref="C180:D180"/>
    <mergeCell ref="C181:D181"/>
    <mergeCell ref="E183:E185"/>
    <mergeCell ref="F183:F185"/>
    <mergeCell ref="G183:G185"/>
    <mergeCell ref="C179:D179"/>
    <mergeCell ref="G186:G187"/>
    <mergeCell ref="E226:F226"/>
    <mergeCell ref="E227:F227"/>
    <mergeCell ref="E228:F228"/>
    <mergeCell ref="B195:C195"/>
    <mergeCell ref="B194:C194"/>
    <mergeCell ref="B201:E201"/>
    <mergeCell ref="B202:E202"/>
    <mergeCell ref="B203:E203"/>
    <mergeCell ref="E229:F229"/>
    <mergeCell ref="B227:D227"/>
    <mergeCell ref="B228:D228"/>
    <mergeCell ref="B229:D229"/>
    <mergeCell ref="B226:D226"/>
    <mergeCell ref="B204:E204"/>
    <mergeCell ref="B205:E205"/>
    <mergeCell ref="E186:E187"/>
    <mergeCell ref="F186:F187"/>
    <mergeCell ref="B109:B110"/>
    <mergeCell ref="B111:B112"/>
    <mergeCell ref="B74:B75"/>
    <mergeCell ref="B90:B91"/>
    <mergeCell ref="B92:B93"/>
    <mergeCell ref="B94:B98"/>
    <mergeCell ref="B85:C85"/>
    <mergeCell ref="B105:B106"/>
    <mergeCell ref="B107:B108"/>
  </mergeCells>
  <phoneticPr fontId="1"/>
  <hyperlinks>
    <hyperlink ref="A23" location="社会!A1" display="↑" xr:uid="{7FA245CF-20B1-4345-91DC-1F099FB88665}"/>
    <hyperlink ref="A62" location="社会!A1" display="↑" xr:uid="{FAEE0B1F-5DFC-46ED-9358-D30673B20813}"/>
    <hyperlink ref="A71" location="社会!A1" display="↑" xr:uid="{2BFBF3F8-0976-4159-BDC2-819B51CEB602}"/>
    <hyperlink ref="A80" location="社会!A1" display="↑" xr:uid="{003270E4-9694-4755-A917-509979E7F8BC}"/>
    <hyperlink ref="A87" location="社会!A1" display="↑" xr:uid="{87BAF69A-F1F0-49CB-BCAB-5601EB459B2D}"/>
    <hyperlink ref="A102" location="社会!A1" display="↑" xr:uid="{14F11D0C-7BCB-4A8C-9A3A-D860FBFC3763}"/>
    <hyperlink ref="A114" location="社会!A1" display="↑" xr:uid="{5BC93E22-0D9E-424B-92FA-457CB0CD70F2}"/>
    <hyperlink ref="A124" location="社会!A1" display="↑" xr:uid="{BBD49AF1-02EE-4AAD-9127-E8AFF9933526}"/>
    <hyperlink ref="A144" location="社会!A1" display="↑" xr:uid="{F9FC82C8-96E5-4175-B9DC-F0E9A65503FD}"/>
    <hyperlink ref="A156" location="社会!A1" display="↑" xr:uid="{3BE35575-5E1C-478D-8B2D-3BA6E23C5D6A}"/>
    <hyperlink ref="A163" location="社会!A1" display="↑" xr:uid="{0D86B7E6-1383-462A-A899-E6D94A118FCC}"/>
    <hyperlink ref="A170" location="社会!A1" display="↑" xr:uid="{E5F97988-0224-479C-A4B8-4E45F80203BE}"/>
    <hyperlink ref="A191" location="社会!A1" display="↑" xr:uid="{86797798-381C-4CFB-B52D-0E29D98A9688}"/>
    <hyperlink ref="A199" location="社会!A1" display="↑" xr:uid="{F7A32D31-344E-43DE-B906-A47CD3ED6D47}"/>
    <hyperlink ref="A210" location="社会!A1" display="↑" xr:uid="{7DE120E8-1351-4FD9-9B87-38120784FA94}"/>
    <hyperlink ref="A218" location="社会!A1" display="↑" xr:uid="{B20119B0-C8C7-4DAE-9C35-2CDE6BCFDE75}"/>
    <hyperlink ref="A224" location="社会!A1" display="↑" xr:uid="{DC160B29-976B-4CFE-9823-FF6046BBF3B3}"/>
    <hyperlink ref="B2" location="社会!B23" display="従業員数（単体）" xr:uid="{72B2546D-14B0-43B3-A26A-794FF0747851}"/>
    <hyperlink ref="B4" location="社会!B62" display="2024年度地域別従業員数" xr:uid="{8C0A7868-1ABA-435C-ACC0-C92441194135}"/>
    <hyperlink ref="B5" location="社会!B71" display="管理職登用状況" xr:uid="{2E324640-AA57-4CCA-B961-8458583F4680}"/>
    <hyperlink ref="B6" location="社会!B80" display="役員登用状況" xr:uid="{E529BABC-5BB4-4D51-884D-C73EE09F7ADB}"/>
    <hyperlink ref="B7" location="社会!B87" display="従業員の構成" xr:uid="{24D76F2F-8A59-440A-AE4B-A07DCD050BB0}"/>
    <hyperlink ref="B8" location="社会!B102" display="新卒採用者数" xr:uid="{B34522B6-6BF8-4F05-8335-80310E794FFE}"/>
    <hyperlink ref="B9" location="社会!B114" display="キャリア採用者数" xr:uid="{1ABECF69-FF28-4902-99A7-785A9B2E2E68}"/>
    <hyperlink ref="B10" location="社会!B124" display="給与水準" xr:uid="{88F9029F-65FE-4776-939F-543930D69DD5}"/>
    <hyperlink ref="B11" location="社会!B144" display="労働時間と有給休暇取得率" xr:uid="{4C83E79A-E45A-47A1-BC03-1391D7A8C3CA}"/>
    <hyperlink ref="B12" location="社会!B156" display="育児休業取得者数" xr:uid="{26C01997-8E94-46C9-B852-6DAF0D358284}"/>
    <hyperlink ref="B13" location="社会!B163" display="育児休業復帰後定着率" xr:uid="{B195C463-8B0D-4465-91DC-6292FBD31E84}"/>
    <hyperlink ref="B14" location="社会!B170" display="ワークライフバランスに関する主な制度利用者数" xr:uid="{EF3A7CF7-F30A-48B8-9132-1098FA7FF857}"/>
    <hyperlink ref="B15" location="社会!B193" display="障がい者雇用の推移" xr:uid="{9FA66409-E156-45BB-8586-FB3BB770CE4C}"/>
    <hyperlink ref="B16" location="社会!B201" display="2024年度人事本部主催の研修実績" xr:uid="{1B7F834C-42E3-4ACB-8540-5B55AE01CD35}"/>
    <hyperlink ref="B17" location="社会!B210" display="災害度数率（災害発生頻度）" xr:uid="{6742A6AC-4E41-40FE-AF82-E2D06A888689}"/>
    <hyperlink ref="B18" location="社会!B218" display="稼働停止件数、及びそれにともなう労働損失日" xr:uid="{1451F0D9-8E35-4EFA-8CED-7C0D5448F601}"/>
    <hyperlink ref="B19" location="社会!B224" display="社員持株会" xr:uid="{513BD9D7-6B31-41B5-A4AA-4FA595FA3227}"/>
    <hyperlink ref="A231" location="社会!A1" display="↑" xr:uid="{3C2E694A-5404-46C1-98D9-E99A4CC82EE5}"/>
    <hyperlink ref="A239" location="社会!A1" display="↑" xr:uid="{13615387-C064-4323-BDEA-355B23A7DCCC}"/>
    <hyperlink ref="B20" location="社会!B231" display="社会貢献活動実績" xr:uid="{E9A94781-49FF-47FF-ACDA-38FDF6002818}"/>
    <hyperlink ref="B21" location="社会!B239" display="2024年度の社会貢献支出額・内訳" xr:uid="{56D92C53-7D2D-4DC6-ACF6-88D9E5ADCBA6}"/>
    <hyperlink ref="A37" location="社会!A1" display="↑" xr:uid="{BBDD72D1-659D-49C6-8501-5AF9ADE898E5}"/>
    <hyperlink ref="B3" location="社会!B37" display="従業員数（連結ベース）" xr:uid="{2AE48818-0F9E-412E-A485-2466CE5E8776}"/>
  </hyperlinks>
  <pageMargins left="0.7" right="0.7" top="0.75" bottom="0.75" header="0.3" footer="0.3"/>
  <pageSetup paperSize="8" fitToWidth="0" fitToHeight="0" orientation="portrait" verticalDpi="0" r:id="rId1"/>
  <ignoredErrors>
    <ignoredError sqref="H96 D96:G9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6BC846574187F40A4A2141678B6963D" ma:contentTypeVersion="17" ma:contentTypeDescription="新しいドキュメントを作成します。" ma:contentTypeScope="" ma:versionID="5e2b409f203701d9ce39668a8d6dc75b">
  <xsd:schema xmlns:xsd="http://www.w3.org/2001/XMLSchema" xmlns:xs="http://www.w3.org/2001/XMLSchema" xmlns:p="http://schemas.microsoft.com/office/2006/metadata/properties" xmlns:ns2="222683c8-47f7-466e-be74-74c43c05d5e7" xmlns:ns3="34740027-9c1d-4f99-af67-8395dcc82d06" targetNamespace="http://schemas.microsoft.com/office/2006/metadata/properties" ma:root="true" ma:fieldsID="ea63e772bbc1f7eb62ee3d10f4b20862" ns2:_="" ns3:_="">
    <xsd:import namespace="222683c8-47f7-466e-be74-74c43c05d5e7"/>
    <xsd:import namespace="34740027-9c1d-4f99-af67-8395dcc82d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683c8-47f7-466e-be74-74c43c05d5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9beac9e3-4a33-48ad-9d86-d5b1e53f1a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40027-9c1d-4f99-af67-8395dcc82d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f27418e-36c0-4140-b40b-38cb57ec07f7}" ma:internalName="TaxCatchAll" ma:showField="CatchAllData" ma:web="34740027-9c1d-4f99-af67-8395dcc82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2683c8-47f7-466e-be74-74c43c05d5e7">
      <Terms xmlns="http://schemas.microsoft.com/office/infopath/2007/PartnerControls"/>
    </lcf76f155ced4ddcb4097134ff3c332f>
    <TaxCatchAll xmlns="34740027-9c1d-4f99-af67-8395dcc82d06" xsi:nil="true"/>
  </documentManagement>
</p:properties>
</file>

<file path=customXml/itemProps1.xml><?xml version="1.0" encoding="utf-8"?>
<ds:datastoreItem xmlns:ds="http://schemas.openxmlformats.org/officeDocument/2006/customXml" ds:itemID="{8A05D423-46DA-4242-916C-BD8F1FBE157C}"/>
</file>

<file path=customXml/itemProps2.xml><?xml version="1.0" encoding="utf-8"?>
<ds:datastoreItem xmlns:ds="http://schemas.openxmlformats.org/officeDocument/2006/customXml" ds:itemID="{77E83854-D52C-4291-BA49-260D934093EA}"/>
</file>

<file path=customXml/itemProps3.xml><?xml version="1.0" encoding="utf-8"?>
<ds:datastoreItem xmlns:ds="http://schemas.openxmlformats.org/officeDocument/2006/customXml" ds:itemID="{701EB9AE-AC31-425F-A6E0-30B9A84E89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社会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2026-07-31T02:28:02Z</dcterms:created>
  <dcterms:modified xsi:type="dcterms:W3CDTF">2026-07-31T02:42:31Z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0x01010066BC846574187F40A4A2141678B6963D</vt:lpwstr>
  </property>
</Properties>
</file>